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media/image1.jpeg" ContentType="image/jpeg"/>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Budget 2022-23" sheetId="2" r:id="rId5"/>
    <sheet name="Budget Monitor 22-23" sheetId="3" r:id="rId6"/>
    <sheet name="June 2022 Bank Recs" sheetId="4" r:id="rId7"/>
    <sheet name="Expend 22-23" sheetId="5" r:id="rId8"/>
    <sheet name="Income 22-23" sheetId="6" r:id="rId9"/>
    <sheet name="Annual Accounts" sheetId="7" r:id="rId10"/>
  </sheets>
</workbook>
</file>

<file path=xl/sharedStrings.xml><?xml version="1.0" encoding="utf-8"?>
<sst xmlns="http://schemas.openxmlformats.org/spreadsheetml/2006/main" uniqueCount="193">
  <si>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</si>
  <si>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</si>
  <si>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</si>
  <si>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</si>
  <si>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Budget 2022-23</t>
  </si>
  <si>
    <t>Table 1</t>
  </si>
  <si>
    <r>
      <rPr>
        <b val="1"/>
        <sz val="22"/>
        <color indexed="12"/>
        <rFont val="Calibri"/>
      </rPr>
      <t>BUDGET PROPOSAL</t>
    </r>
    <r>
      <rPr>
        <b val="1"/>
        <sz val="20"/>
        <color indexed="12"/>
        <rFont val="Calibri"/>
      </rPr>
      <t xml:space="preserve">             </t>
    </r>
    <r>
      <rPr>
        <b val="1"/>
        <sz val="16"/>
        <color indexed="12"/>
        <rFont val="Calibri"/>
      </rPr>
      <t xml:space="preserve"> Apr 2022 to March 2023</t>
    </r>
  </si>
  <si>
    <t>Budget Proposed</t>
  </si>
  <si>
    <t>Forecast on actual</t>
  </si>
  <si>
    <t>Budget</t>
  </si>
  <si>
    <t>Actual</t>
  </si>
  <si>
    <t>Budget Code</t>
  </si>
  <si>
    <t>Receipts</t>
  </si>
  <si>
    <t>2022/23</t>
  </si>
  <si>
    <t>2021/22</t>
  </si>
  <si>
    <t>2020/21</t>
  </si>
  <si>
    <t>2019/20</t>
  </si>
  <si>
    <t>I1</t>
  </si>
  <si>
    <t>Precept</t>
  </si>
  <si>
    <t>I2</t>
  </si>
  <si>
    <t>VAT Refunds</t>
  </si>
  <si>
    <t>I3</t>
  </si>
  <si>
    <t>Grants &amp; Miscellaneous</t>
  </si>
  <si>
    <t>Total</t>
  </si>
  <si>
    <t>Expenditure Type</t>
  </si>
  <si>
    <t>E1</t>
  </si>
  <si>
    <t>ERNLLCA</t>
  </si>
  <si>
    <t>E2</t>
  </si>
  <si>
    <t>Insurance</t>
  </si>
  <si>
    <t>E3</t>
  </si>
  <si>
    <t>Audit</t>
  </si>
  <si>
    <t>E4</t>
  </si>
  <si>
    <t>Street Lighting</t>
  </si>
  <si>
    <t>E5</t>
  </si>
  <si>
    <t>Website</t>
  </si>
  <si>
    <t>E6</t>
  </si>
  <si>
    <t>Salary &amp; Expenses of Clerk</t>
  </si>
  <si>
    <t>E6a</t>
  </si>
  <si>
    <t>Travel &amp; Expenses of Clerk</t>
  </si>
  <si>
    <t>E7</t>
  </si>
  <si>
    <t xml:space="preserve">Return of Grant Monies </t>
  </si>
  <si>
    <t>E8</t>
  </si>
  <si>
    <t>Office, Admin &amp; Misc</t>
  </si>
  <si>
    <t>E9</t>
  </si>
  <si>
    <t>Winter preparedness</t>
  </si>
  <si>
    <t>E10</t>
  </si>
  <si>
    <t>External Fees (Insurance)</t>
  </si>
  <si>
    <t>E11</t>
  </si>
  <si>
    <t>Village Events</t>
  </si>
  <si>
    <t>E12</t>
  </si>
  <si>
    <t>Defibrillator consumables</t>
  </si>
  <si>
    <t>E13</t>
  </si>
  <si>
    <t>Software</t>
  </si>
  <si>
    <t>E14</t>
  </si>
  <si>
    <t>Phone Box Maintenance</t>
  </si>
  <si>
    <t>E15</t>
  </si>
  <si>
    <t>Training</t>
  </si>
  <si>
    <t>E16</t>
  </si>
  <si>
    <t>Data Protection</t>
  </si>
  <si>
    <t>E17</t>
  </si>
  <si>
    <t>Bank Charges</t>
  </si>
  <si>
    <t>E18</t>
  </si>
  <si>
    <t xml:space="preserve">Reserve Fund </t>
  </si>
  <si>
    <t>E19</t>
  </si>
  <si>
    <t>Legal Fees and Consultancy</t>
  </si>
  <si>
    <t>E20</t>
  </si>
  <si>
    <t>VAT Paid (to be reclaimed)</t>
  </si>
  <si>
    <t>Sub-Total for                                                 Operation costs</t>
  </si>
  <si>
    <t>Provision for External Auditor investigation costs</t>
  </si>
  <si>
    <t>Budget Expenditure</t>
  </si>
  <si>
    <t>Financial Balance</t>
  </si>
  <si>
    <t>* Clerking cost</t>
  </si>
  <si>
    <t>Salary</t>
  </si>
  <si>
    <t>Overtime</t>
  </si>
  <si>
    <t>Office Allowance</t>
  </si>
  <si>
    <t>Travel &amp; Expenses</t>
  </si>
  <si>
    <t>Sub-Total Clerking</t>
  </si>
  <si>
    <t>PRECEPT:</t>
  </si>
  <si>
    <t>BAND D PROPERTY</t>
  </si>
  <si>
    <t>INCREASE ANNUAL COST</t>
  </si>
  <si>
    <t>INCREASE %:</t>
  </si>
  <si>
    <t>Budget Monitor 22-23</t>
  </si>
  <si>
    <r>
      <rPr>
        <b val="1"/>
        <sz val="20"/>
        <color indexed="14"/>
        <rFont val="Calibri"/>
      </rPr>
      <t>BUDGET MONITOR</t>
    </r>
    <r>
      <rPr>
        <b val="1"/>
        <sz val="20"/>
        <color indexed="8"/>
        <rFont val="Calibri"/>
      </rPr>
      <t xml:space="preserve">          </t>
    </r>
    <r>
      <rPr>
        <b val="1"/>
        <sz val="17"/>
        <color indexed="8"/>
        <rFont val="Calibri"/>
      </rPr>
      <t xml:space="preserve">2022/2023 </t>
    </r>
  </si>
  <si>
    <t xml:space="preserve">Budget </t>
  </si>
  <si>
    <t xml:space="preserve">Actual </t>
  </si>
  <si>
    <t>% of Budget rec'cd</t>
  </si>
  <si>
    <t>VAT to be reclaimed</t>
  </si>
  <si>
    <t>2022/2023</t>
  </si>
  <si>
    <t>Precepts</t>
  </si>
  <si>
    <t>Payments</t>
  </si>
  <si>
    <t>% of Budget used</t>
  </si>
  <si>
    <t>Difference</t>
  </si>
  <si>
    <t>2021/2022</t>
  </si>
  <si>
    <t>Expenses of Clerk</t>
  </si>
  <si>
    <t>Peninsula &amp; Prof fees</t>
  </si>
  <si>
    <t xml:space="preserve">Reserve Fund &amp; Ex Aud </t>
  </si>
  <si>
    <t xml:space="preserve">S137 Expenditure </t>
  </si>
  <si>
    <t>June 2022 Bank Recs</t>
  </si>
  <si>
    <t xml:space="preserve">Bank Reconcilliation </t>
  </si>
  <si>
    <t>Year</t>
  </si>
  <si>
    <t>2022 - 2023</t>
  </si>
  <si>
    <t>Date</t>
  </si>
  <si>
    <t>Bank Account Name</t>
  </si>
  <si>
    <t>B/F Balance</t>
  </si>
  <si>
    <t>C/F Balance</t>
  </si>
  <si>
    <t>Funds movement</t>
  </si>
  <si>
    <t>HSBC Current Account</t>
  </si>
  <si>
    <t>HSBC Current Account No. 2</t>
  </si>
  <si>
    <t>Unity Trust Bank Reserve</t>
  </si>
  <si>
    <t xml:space="preserve">Unity Trust Bank Main </t>
  </si>
  <si>
    <t xml:space="preserve">Funds Total </t>
  </si>
  <si>
    <r>
      <rPr>
        <b val="1"/>
        <sz val="14"/>
        <color indexed="19"/>
        <rFont val="Calibri"/>
      </rPr>
      <t>Income</t>
    </r>
    <r>
      <rPr>
        <b val="1"/>
        <sz val="12"/>
        <color indexed="19"/>
        <rFont val="Calibri"/>
      </rPr>
      <t xml:space="preserve"> </t>
    </r>
    <r>
      <rPr>
        <b val="1"/>
        <sz val="9"/>
        <color indexed="19"/>
        <rFont val="Calibri"/>
      </rPr>
      <t>(data from income)</t>
    </r>
  </si>
  <si>
    <r>
      <rPr>
        <b val="1"/>
        <sz val="14"/>
        <color indexed="21"/>
        <rFont val="Calibri"/>
      </rPr>
      <t>Expenditure</t>
    </r>
    <r>
      <rPr>
        <b val="1"/>
        <sz val="12"/>
        <color indexed="21"/>
        <rFont val="Calibri"/>
      </rPr>
      <t xml:space="preserve"> </t>
    </r>
    <r>
      <rPr>
        <b val="1"/>
        <sz val="9"/>
        <color indexed="21"/>
        <rFont val="Calibri"/>
      </rPr>
      <t>(data from expenditure)</t>
    </r>
  </si>
  <si>
    <t>Running Total</t>
  </si>
  <si>
    <t xml:space="preserve">Reconciliation difference of bank account to                                   Income &amp; Expenditure </t>
  </si>
  <si>
    <t>Cheques not cashed</t>
  </si>
  <si>
    <t>Chq Date</t>
  </si>
  <si>
    <t>Chq No.</t>
  </si>
  <si>
    <t>Payee</t>
  </si>
  <si>
    <t>Reason of Pay</t>
  </si>
  <si>
    <t>Amount</t>
  </si>
  <si>
    <t>Total uncashed cheques</t>
  </si>
  <si>
    <t>Reconciliation difference to uncashed cheques</t>
  </si>
  <si>
    <t>Signed by the              Clerk &amp; RFO</t>
  </si>
  <si>
    <t>Expend 22-23</t>
  </si>
  <si>
    <t>EXPENDITURE</t>
  </si>
  <si>
    <t>Running totals</t>
  </si>
  <si>
    <t>01 April 2022 to 31 March 2023</t>
  </si>
  <si>
    <t>Running Totals</t>
  </si>
  <si>
    <t>Account Code</t>
  </si>
  <si>
    <t>Cheque number</t>
  </si>
  <si>
    <t>Recipient</t>
  </si>
  <si>
    <t>Details</t>
  </si>
  <si>
    <t>GROSS Payment</t>
  </si>
  <si>
    <t>Website &amp; Zoom</t>
  </si>
  <si>
    <t>Clerk Salary</t>
  </si>
  <si>
    <t>Return of Grant</t>
  </si>
  <si>
    <t>Winter Preparation</t>
  </si>
  <si>
    <t>Peninsula Insurance</t>
  </si>
  <si>
    <t>Defibrillator</t>
  </si>
  <si>
    <t>S137 Payments</t>
  </si>
  <si>
    <t>VAT</t>
  </si>
  <si>
    <t>Bank transfer</t>
  </si>
  <si>
    <t>Defib Ltd</t>
  </si>
  <si>
    <t xml:space="preserve">Annual Lease </t>
  </si>
  <si>
    <t>VAT Claimed</t>
  </si>
  <si>
    <t>Mr S Baxter</t>
  </si>
  <si>
    <t>Salary, Allowance &amp; Expenses</t>
  </si>
  <si>
    <t>Bank charges</t>
  </si>
  <si>
    <t>HSBC</t>
  </si>
  <si>
    <t>Monthly charges (HSBC Acc)</t>
  </si>
  <si>
    <t>Parish Council Insurance</t>
  </si>
  <si>
    <t>Clerk Payments</t>
  </si>
  <si>
    <t>S Alderson Accounting</t>
  </si>
  <si>
    <t>Annual Payroll</t>
  </si>
  <si>
    <t>Annual Subscription</t>
  </si>
  <si>
    <t>Clerk expenses</t>
  </si>
  <si>
    <t>Internal Audit Yorks</t>
  </si>
  <si>
    <t>Annual Internal Audit</t>
  </si>
  <si>
    <t>SALKO Ltd</t>
  </si>
  <si>
    <t>Trees for planting (Grant r’cd)</t>
  </si>
  <si>
    <t>Expenses</t>
  </si>
  <si>
    <t>Payments Out Total</t>
  </si>
  <si>
    <t>Accounting Statement</t>
  </si>
  <si>
    <t>Staff costs</t>
  </si>
  <si>
    <t>Loan Interest &amp; Capital</t>
  </si>
  <si>
    <t>All other payments</t>
  </si>
  <si>
    <t>Income 22-23</t>
  </si>
  <si>
    <t>INCOME</t>
  </si>
  <si>
    <t>RUNNING TOTAL</t>
  </si>
  <si>
    <t>Payment type</t>
  </si>
  <si>
    <t>From</t>
  </si>
  <si>
    <t xml:space="preserve">Precept </t>
  </si>
  <si>
    <t>Grants &amp; Misc.</t>
  </si>
  <si>
    <t>Bank Transfer</t>
  </si>
  <si>
    <t>ERYC</t>
  </si>
  <si>
    <t>ERYC Tree Grant</t>
  </si>
  <si>
    <t>ERYC Jubilee Grant</t>
  </si>
  <si>
    <t>Ashtons Co.</t>
  </si>
  <si>
    <t xml:space="preserve">Noticeboard donation </t>
  </si>
  <si>
    <t>All other receipts</t>
  </si>
  <si>
    <t>Annual Accounts</t>
  </si>
  <si>
    <t>Year Ending 2022-23</t>
  </si>
  <si>
    <t>% Difference</t>
  </si>
  <si>
    <t>Balance brought forward</t>
  </si>
  <si>
    <t>Precept &amp; Rates</t>
  </si>
  <si>
    <t>Total other receipts</t>
  </si>
  <si>
    <t>Staff Costs (only Clerk salary)</t>
  </si>
  <si>
    <t>Loan Interest &amp; Capital Repayments</t>
  </si>
  <si>
    <t>Balances carried forward</t>
  </si>
  <si>
    <t>Income</t>
  </si>
  <si>
    <t>Expenditure</t>
  </si>
  <si>
    <t>Net Balance</t>
  </si>
</sst>
</file>

<file path=xl/styles.xml><?xml version="1.0" encoding="utf-8"?>
<styleSheet xmlns="http://schemas.openxmlformats.org/spreadsheetml/2006/main">
  <numFmts count="7">
    <numFmt numFmtId="0" formatCode="General"/>
    <numFmt numFmtId="59" formatCode="&quot; &quot;[$£-809]* #,##0.00&quot; &quot;;&quot;-&quot;[$£-809]* #,##0.00&quot; &quot;;&quot; &quot;[$£-809]* &quot;-&quot;??&quot; &quot;"/>
    <numFmt numFmtId="60" formatCode="[$£-809]#,##0.00;&quot;-&quot;[$£-809]#,##0.00"/>
    <numFmt numFmtId="61" formatCode="[$£-809]0.00"/>
    <numFmt numFmtId="62" formatCode="_-[$£-809]* #,##0.00_-;\-[$£-809]* #,##0.00_-;_-[$£-809]* &quot;-&quot;??;_-@_-"/>
    <numFmt numFmtId="63" formatCode="d mmm yyyy"/>
    <numFmt numFmtId="64" formatCode="d mmm yyyy hh:mm"/>
  </numFmts>
  <fonts count="65">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20"/>
      <color indexed="12"/>
      <name val="Calibri"/>
    </font>
    <font>
      <b val="1"/>
      <sz val="22"/>
      <color indexed="12"/>
      <name val="Calibri"/>
    </font>
    <font>
      <b val="1"/>
      <sz val="16"/>
      <color indexed="12"/>
      <name val="Calibri"/>
    </font>
    <font>
      <b val="1"/>
      <sz val="20"/>
      <color indexed="8"/>
      <name val="Calibri"/>
    </font>
    <font>
      <b val="1"/>
      <sz val="12"/>
      <color indexed="8"/>
      <name val="Calibri"/>
    </font>
    <font>
      <b val="1"/>
      <sz val="12"/>
      <color indexed="16"/>
      <name val="Calibri"/>
    </font>
    <font>
      <b val="1"/>
      <i val="1"/>
      <sz val="12"/>
      <color indexed="18"/>
      <name val="Calibri"/>
    </font>
    <font>
      <b val="1"/>
      <sz val="9"/>
      <color indexed="8"/>
      <name val="Calibri"/>
    </font>
    <font>
      <b val="1"/>
      <sz val="11"/>
      <color indexed="19"/>
      <name val="Calibri"/>
    </font>
    <font>
      <b val="1"/>
      <sz val="11"/>
      <color indexed="16"/>
      <name val="Calibri"/>
    </font>
    <font>
      <b val="1"/>
      <i val="1"/>
      <sz val="11"/>
      <color indexed="18"/>
      <name val="Calibri"/>
    </font>
    <font>
      <b val="1"/>
      <sz val="11"/>
      <color indexed="8"/>
      <name val="Calibri"/>
    </font>
    <font>
      <sz val="11"/>
      <color indexed="8"/>
      <name val="Calibri"/>
    </font>
    <font>
      <sz val="11"/>
      <color indexed="16"/>
      <name val="Calibri"/>
    </font>
    <font>
      <i val="1"/>
      <sz val="11"/>
      <color indexed="18"/>
      <name val="Calibri"/>
    </font>
    <font>
      <b val="1"/>
      <sz val="12"/>
      <color indexed="19"/>
      <name val="Calibri"/>
    </font>
    <font>
      <i val="1"/>
      <sz val="12"/>
      <color indexed="8"/>
      <name val="Calibri"/>
    </font>
    <font>
      <b val="1"/>
      <sz val="11"/>
      <color indexed="21"/>
      <name val="Calibri"/>
    </font>
    <font>
      <sz val="9"/>
      <color indexed="8"/>
      <name val="Calibri"/>
    </font>
    <font>
      <i val="1"/>
      <sz val="10"/>
      <color indexed="18"/>
      <name val="Calibri"/>
    </font>
    <font>
      <b val="1"/>
      <sz val="12"/>
      <color indexed="21"/>
      <name val="Calibri"/>
    </font>
    <font>
      <b val="1"/>
      <i val="1"/>
      <sz val="12"/>
      <color indexed="21"/>
      <name val="Calibri"/>
    </font>
    <font>
      <sz val="10"/>
      <color indexed="8"/>
      <name val="Calibri"/>
    </font>
    <font>
      <b val="1"/>
      <i val="1"/>
      <sz val="12"/>
      <color indexed="19"/>
      <name val="Calibri"/>
    </font>
    <font>
      <b val="1"/>
      <sz val="10"/>
      <color indexed="8"/>
      <name val="Calibri"/>
    </font>
    <font>
      <b val="1"/>
      <sz val="10"/>
      <color indexed="16"/>
      <name val="Calibri"/>
    </font>
    <font>
      <b val="1"/>
      <i val="1"/>
      <sz val="10"/>
      <color indexed="18"/>
      <name val="Calibri"/>
    </font>
    <font>
      <sz val="10"/>
      <color indexed="21"/>
      <name val="Calibri"/>
    </font>
    <font>
      <sz val="24"/>
      <color indexed="8"/>
      <name val="PMingLiU-ExtB"/>
    </font>
    <font>
      <sz val="24"/>
      <color indexed="22"/>
      <name val="PMingLiU-ExtB"/>
    </font>
    <font>
      <sz val="2"/>
      <color indexed="22"/>
      <name val="PMingLiU-ExtB"/>
    </font>
    <font>
      <b val="1"/>
      <sz val="20"/>
      <color indexed="14"/>
      <name val="Calibri"/>
    </font>
    <font>
      <b val="1"/>
      <sz val="17"/>
      <color indexed="8"/>
      <name val="Calibri"/>
    </font>
    <font>
      <b val="1"/>
      <sz val="16"/>
      <color indexed="19"/>
      <name val="Calibri"/>
    </font>
    <font>
      <b val="1"/>
      <sz val="10"/>
      <color indexed="14"/>
      <name val="Calibri"/>
    </font>
    <font>
      <b val="1"/>
      <sz val="12"/>
      <color indexed="14"/>
      <name val="Calibri"/>
    </font>
    <font>
      <b val="1"/>
      <sz val="16"/>
      <color indexed="21"/>
      <name val="Calibri"/>
    </font>
    <font>
      <b val="1"/>
      <i val="1"/>
      <sz val="9"/>
      <color indexed="8"/>
      <name val="Calibri"/>
    </font>
    <font>
      <i val="1"/>
      <sz val="10"/>
      <color indexed="8"/>
      <name val="Calibri"/>
    </font>
    <font>
      <b val="1"/>
      <i val="1"/>
      <sz val="10"/>
      <color indexed="8"/>
      <name val="Calibri"/>
    </font>
    <font>
      <b val="1"/>
      <sz val="16"/>
      <color indexed="8"/>
      <name val="Calibri"/>
    </font>
    <font>
      <b val="1"/>
      <sz val="16"/>
      <color indexed="14"/>
      <name val="Calibri"/>
    </font>
    <font>
      <b val="1"/>
      <sz val="14"/>
      <color indexed="19"/>
      <name val="Calibri"/>
    </font>
    <font>
      <b val="1"/>
      <sz val="9"/>
      <color indexed="19"/>
      <name val="Calibri"/>
    </font>
    <font>
      <b val="1"/>
      <sz val="14"/>
      <color indexed="21"/>
      <name val="Calibri"/>
    </font>
    <font>
      <b val="1"/>
      <sz val="9"/>
      <color indexed="21"/>
      <name val="Calibri"/>
    </font>
    <font>
      <b val="1"/>
      <sz val="14"/>
      <color indexed="8"/>
      <name val="Calibri"/>
    </font>
    <font>
      <b val="1"/>
      <sz val="18"/>
      <color indexed="8"/>
      <name val="Calibri"/>
    </font>
    <font>
      <sz val="24"/>
      <color indexed="21"/>
      <name val="Calibri"/>
    </font>
    <font>
      <sz val="24"/>
      <color indexed="14"/>
      <name val="Calibri"/>
    </font>
    <font>
      <b val="1"/>
      <sz val="14"/>
      <color indexed="14"/>
      <name val="Calibri"/>
    </font>
    <font>
      <sz val="12"/>
      <color indexed="14"/>
      <name val="Calibri"/>
    </font>
    <font>
      <sz val="12"/>
      <color indexed="21"/>
      <name val="Calibri"/>
    </font>
    <font>
      <b val="1"/>
      <sz val="10"/>
      <color indexed="19"/>
      <name val="Calibri"/>
    </font>
    <font>
      <sz val="10"/>
      <color indexed="19"/>
      <name val="Calibri"/>
    </font>
    <font>
      <b val="1"/>
      <sz val="27"/>
      <color indexed="19"/>
      <name val="Calibri"/>
    </font>
    <font>
      <b val="1"/>
      <sz val="12"/>
      <color indexed="12"/>
      <name val="Calibri"/>
    </font>
    <font>
      <sz val="12"/>
      <color indexed="12"/>
      <name val="Calibri"/>
    </font>
    <font>
      <b val="1"/>
      <i val="1"/>
      <sz val="11"/>
      <color indexed="8"/>
      <name val="Calibri"/>
    </font>
    <font>
      <b val="1"/>
      <sz val="11"/>
      <color indexed="14"/>
      <name val="Calibri"/>
    </font>
  </fonts>
  <fills count="1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20"/>
        <bgColor auto="1"/>
      </patternFill>
    </fill>
    <fill>
      <patternFill patternType="solid">
        <fgColor indexed="8"/>
        <bgColor auto="1"/>
      </patternFill>
    </fill>
    <fill>
      <patternFill patternType="solid">
        <fgColor indexed="18"/>
        <bgColor auto="1"/>
      </patternFill>
    </fill>
    <fill>
      <patternFill patternType="solid">
        <fgColor indexed="27"/>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s>
  <borders count="150">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3"/>
      </right>
      <top style="thin">
        <color indexed="13"/>
      </top>
      <bottom style="thin">
        <color indexed="13"/>
      </bottom>
      <diagonal/>
    </border>
    <border>
      <left style="thin">
        <color indexed="13"/>
      </left>
      <right/>
      <top style="medium">
        <color indexed="8"/>
      </top>
      <bottom/>
      <diagonal/>
    </border>
    <border>
      <left/>
      <right/>
      <top style="medium">
        <color indexed="8"/>
      </top>
      <bottom/>
      <diagonal/>
    </border>
    <border>
      <left/>
      <right style="thin">
        <color indexed="13"/>
      </right>
      <top style="thin">
        <color indexed="13"/>
      </top>
      <bottom style="thin">
        <color indexed="13"/>
      </bottom>
      <diagonal/>
    </border>
    <border>
      <left style="thin">
        <color indexed="13"/>
      </left>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bottom/>
      <diagonal/>
    </border>
    <border>
      <left style="thin">
        <color indexed="13"/>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right/>
      <top/>
      <bottom/>
      <diagonal/>
    </border>
    <border>
      <left style="medium">
        <color indexed="8"/>
      </left>
      <right style="medium">
        <color indexed="8"/>
      </right>
      <top/>
      <bottom/>
      <diagonal/>
    </border>
    <border>
      <left/>
      <right style="medium">
        <color indexed="8"/>
      </right>
      <top style="thin">
        <color indexed="8"/>
      </top>
      <bottom/>
      <diagonal/>
    </border>
    <border>
      <left/>
      <right style="medium">
        <color indexed="8"/>
      </right>
      <top/>
      <bottom/>
      <diagonal/>
    </border>
    <border>
      <left style="thin">
        <color indexed="13"/>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13"/>
      </left>
      <right/>
      <top/>
      <bottom style="thin">
        <color indexed="13"/>
      </bottom>
      <diagonal/>
    </border>
    <border>
      <left/>
      <right/>
      <top/>
      <bottom style="thin">
        <color indexed="13"/>
      </bottom>
      <diagonal/>
    </border>
    <border>
      <left/>
      <right/>
      <top style="medium">
        <color indexed="8"/>
      </top>
      <bottom style="thin">
        <color indexed="13"/>
      </bottom>
      <diagonal/>
    </border>
    <border>
      <left style="thin">
        <color indexed="13"/>
      </left>
      <right style="thin">
        <color indexed="13"/>
      </right>
      <top style="thin">
        <color indexed="13"/>
      </top>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thin">
        <color indexed="13"/>
      </right>
      <top/>
      <bottom/>
      <diagonal/>
    </border>
    <border>
      <left/>
      <right style="thin">
        <color indexed="13"/>
      </right>
      <top/>
      <bottom style="medium">
        <color indexed="8"/>
      </bottom>
      <diagonal/>
    </border>
    <border>
      <left style="medium">
        <color indexed="8"/>
      </left>
      <right style="medium">
        <color indexed="8"/>
      </right>
      <top style="medium">
        <color indexed="8"/>
      </top>
      <bottom style="thin">
        <color indexed="13"/>
      </bottom>
      <diagonal/>
    </border>
    <border>
      <left style="medium">
        <color indexed="8"/>
      </left>
      <right style="thin">
        <color indexed="8"/>
      </right>
      <top style="medium">
        <color indexed="8"/>
      </top>
      <bottom/>
      <diagonal/>
    </border>
    <border>
      <left style="medium">
        <color indexed="8"/>
      </left>
      <right style="medium">
        <color indexed="8"/>
      </right>
      <top style="thin">
        <color indexed="13"/>
      </top>
      <bottom style="thin">
        <color indexed="8"/>
      </bottom>
      <diagonal/>
    </border>
    <border>
      <left/>
      <right style="thin">
        <color indexed="13"/>
      </right>
      <top style="medium">
        <color indexed="8"/>
      </top>
      <bottom/>
      <diagonal/>
    </border>
    <border>
      <left/>
      <right style="thin">
        <color indexed="13"/>
      </right>
      <top/>
      <bottom/>
      <diagonal/>
    </border>
    <border>
      <left style="medium">
        <color indexed="8"/>
      </left>
      <right style="thin">
        <color indexed="8"/>
      </right>
      <top style="medium">
        <color indexed="8"/>
      </top>
      <bottom style="thin">
        <color indexed="13"/>
      </bottom>
      <diagonal/>
    </border>
    <border>
      <left style="thin">
        <color indexed="8"/>
      </left>
      <right style="thin">
        <color indexed="8"/>
      </right>
      <top style="medium">
        <color indexed="8"/>
      </top>
      <bottom style="thin">
        <color indexed="13"/>
      </bottom>
      <diagonal/>
    </border>
    <border>
      <left style="medium">
        <color indexed="8"/>
      </left>
      <right style="thin">
        <color indexed="8"/>
      </right>
      <top style="thin">
        <color indexed="13"/>
      </top>
      <bottom style="thin">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bottom style="medium">
        <color indexed="8"/>
      </bottom>
      <diagonal/>
    </border>
    <border>
      <left/>
      <right style="thin">
        <color indexed="13"/>
      </right>
      <top style="medium">
        <color indexed="8"/>
      </top>
      <bottom style="medium">
        <color indexed="8"/>
      </bottom>
      <diagonal/>
    </border>
    <border>
      <left/>
      <right/>
      <top/>
      <bottom>
        <color indexed="8"/>
      </bottom>
      <diagonal/>
    </border>
    <border>
      <left/>
      <right>
        <color indexed="8"/>
      </right>
      <top/>
      <bottom/>
      <diagonal/>
    </border>
    <border>
      <left>
        <color indexed="8"/>
      </left>
      <right style="medium">
        <color indexed="8"/>
      </right>
      <top>
        <color indexed="8"/>
      </top>
      <bottom>
        <color indexed="8"/>
      </bottom>
      <diagonal/>
    </border>
    <border>
      <left>
        <color indexed="8"/>
      </left>
      <right>
        <color indexed="8"/>
      </right>
      <top>
        <color indexed="8"/>
      </top>
      <bottom>
        <color indexed="8"/>
      </bottom>
      <diagonal/>
    </border>
    <border>
      <left>
        <color indexed="8"/>
      </left>
      <right/>
      <top style="medium">
        <color indexed="8"/>
      </top>
      <bottom/>
      <diagonal/>
    </border>
    <border>
      <left style="thin">
        <color indexed="13"/>
      </left>
      <right style="thin">
        <color indexed="13"/>
      </right>
      <top/>
      <bottom style="thin">
        <color indexed="13"/>
      </bottom>
      <diagonal/>
    </border>
    <border>
      <left style="thin">
        <color indexed="13"/>
      </left>
      <right style="thin">
        <color indexed="13"/>
      </right>
      <top>
        <color indexed="8"/>
      </top>
      <bottom style="thin">
        <color indexed="13"/>
      </bottom>
      <diagonal/>
    </border>
    <border>
      <left style="thin">
        <color indexed="8"/>
      </left>
      <right style="thin">
        <color indexed="8"/>
      </right>
      <top style="medium">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medium">
        <color indexed="8"/>
      </top>
      <bottom style="thin">
        <color indexed="13"/>
      </bottom>
      <diagonal/>
    </border>
    <border>
      <left style="medium">
        <color indexed="8"/>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medium">
        <color indexed="8"/>
      </right>
      <top style="thin">
        <color indexed="13"/>
      </top>
      <bottom style="thin">
        <color indexed="8"/>
      </bottom>
      <diagonal/>
    </border>
    <border>
      <left style="medium">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medium">
        <color indexed="8"/>
      </right>
      <top style="thin">
        <color indexed="8"/>
      </top>
      <bottom style="thin">
        <color indexed="13"/>
      </bottom>
      <diagonal/>
    </border>
    <border>
      <left style="thin">
        <color indexed="8"/>
      </left>
      <right style="medium">
        <color indexed="8"/>
      </right>
      <top style="thin">
        <color indexed="13"/>
      </top>
      <bottom style="medium">
        <color indexed="8"/>
      </bottom>
      <diagonal/>
    </border>
    <border>
      <left style="thin">
        <color indexed="13"/>
      </left>
      <right style="medium">
        <color indexed="8"/>
      </right>
      <top style="thin">
        <color indexed="8"/>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medium">
        <color indexed="8"/>
      </left>
      <right style="medium">
        <color indexed="8"/>
      </right>
      <top style="thin">
        <color indexed="13"/>
      </top>
      <bottom style="medium">
        <color indexed="8"/>
      </bottom>
      <diagonal/>
    </border>
    <border>
      <left style="thin">
        <color indexed="13"/>
      </left>
      <right style="thin">
        <color indexed="13"/>
      </right>
      <top style="medium">
        <color indexed="8"/>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top style="thin">
        <color indexed="13"/>
      </top>
      <bottom/>
      <diagonal/>
    </border>
    <border>
      <left/>
      <right/>
      <top style="thin">
        <color indexed="13"/>
      </top>
      <bottom/>
      <diagonal/>
    </border>
    <border>
      <left/>
      <right/>
      <top style="thin">
        <color indexed="13"/>
      </top>
      <bottom style="thin">
        <color indexed="13"/>
      </bottom>
      <diagonal/>
    </border>
    <border>
      <left/>
      <right style="thin">
        <color indexed="8"/>
      </right>
      <top style="thin">
        <color indexed="13"/>
      </top>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8"/>
      </top>
      <bottom/>
      <diagonal/>
    </border>
    <border>
      <left style="thin">
        <color indexed="8"/>
      </left>
      <right style="thin">
        <color indexed="8"/>
      </right>
      <top style="thin">
        <color indexed="13"/>
      </top>
      <bottom/>
      <diagonal/>
    </border>
    <border>
      <left style="thin">
        <color indexed="8"/>
      </left>
      <right style="thin">
        <color indexed="13"/>
      </right>
      <top style="thin">
        <color indexed="13"/>
      </top>
      <bottom/>
      <diagonal/>
    </border>
    <border>
      <left style="thin">
        <color indexed="13"/>
      </left>
      <right/>
      <top/>
      <bottom style="thin">
        <color indexed="8"/>
      </bottom>
      <diagonal/>
    </border>
    <border>
      <left/>
      <right/>
      <top/>
      <bottom style="thin">
        <color indexed="8"/>
      </bottom>
      <diagonal/>
    </border>
    <border>
      <left/>
      <right style="thin">
        <color indexed="8"/>
      </right>
      <top/>
      <bottom style="medium">
        <color indexed="8"/>
      </bottom>
      <diagonal/>
    </border>
    <border>
      <left style="thin">
        <color indexed="8"/>
      </left>
      <right style="thin">
        <color indexed="8"/>
      </right>
      <top style="thin">
        <color indexed="13"/>
      </top>
      <bottom style="medium">
        <color indexed="8"/>
      </bottom>
      <diagonal/>
    </border>
    <border>
      <left style="thin">
        <color indexed="8"/>
      </left>
      <right style="thin">
        <color indexed="8"/>
      </right>
      <top/>
      <bottom style="medium">
        <color indexed="8"/>
      </bottom>
      <diagonal/>
    </border>
    <border>
      <left style="thin">
        <color indexed="8"/>
      </left>
      <right style="thin">
        <color indexed="13"/>
      </right>
      <top/>
      <bottom/>
      <diagonal/>
    </border>
    <border>
      <left style="thin">
        <color indexed="8"/>
      </left>
      <right/>
      <top style="medium">
        <color indexed="8"/>
      </top>
      <bottom style="medium">
        <color indexed="8"/>
      </bottom>
      <diagonal/>
    </border>
    <border>
      <left/>
      <right style="medium">
        <color indexed="8"/>
      </right>
      <top style="thin">
        <color indexed="13"/>
      </top>
      <bottom/>
      <diagonal/>
    </border>
    <border>
      <left style="thin">
        <color indexed="8"/>
      </left>
      <right style="thin">
        <color indexed="8"/>
      </right>
      <top/>
      <bottom style="thin">
        <color indexed="8"/>
      </bottom>
      <diagonal/>
    </border>
    <border>
      <left style="thin">
        <color indexed="8"/>
      </left>
      <right style="thin">
        <color indexed="13"/>
      </right>
      <top style="medium">
        <color indexed="8"/>
      </top>
      <bottom style="thin">
        <color indexed="13"/>
      </bottom>
      <diagonal/>
    </border>
    <border>
      <left style="thin">
        <color indexed="13"/>
      </left>
      <right style="thin">
        <color indexed="13"/>
      </right>
      <top/>
      <bottom/>
      <diagonal/>
    </border>
    <border>
      <left style="thin">
        <color indexed="8"/>
      </left>
      <right style="thin">
        <color indexed="8"/>
      </right>
      <top style="thin">
        <color indexed="8"/>
      </top>
      <bottom style="thin">
        <color indexed="13"/>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13"/>
      </bottom>
      <diagonal/>
    </border>
    <border>
      <left style="thin">
        <color indexed="8"/>
      </left>
      <right style="medium">
        <color indexed="8"/>
      </right>
      <top style="thin">
        <color indexed="13"/>
      </top>
      <bottom style="thin">
        <color indexed="13"/>
      </bottom>
      <diagonal/>
    </border>
    <border>
      <left style="thin">
        <color indexed="8"/>
      </left>
      <right/>
      <top style="thin">
        <color indexed="8"/>
      </top>
      <bottom style="thin">
        <color indexed="13"/>
      </bottom>
      <diagonal/>
    </border>
    <border>
      <left/>
      <right/>
      <top style="thin">
        <color indexed="8"/>
      </top>
      <bottom style="thin">
        <color indexed="13"/>
      </bottom>
      <diagonal/>
    </border>
    <border>
      <left/>
      <right style="thin">
        <color indexed="8"/>
      </right>
      <top style="thin">
        <color indexed="8"/>
      </top>
      <bottom style="thin">
        <color indexed="13"/>
      </bottom>
      <diagonal/>
    </border>
    <border>
      <left style="thin">
        <color indexed="8"/>
      </left>
      <right/>
      <top style="thin">
        <color indexed="13"/>
      </top>
      <bottom style="thin">
        <color indexed="13"/>
      </bottom>
      <diagonal/>
    </border>
    <border>
      <left/>
      <right style="thin">
        <color indexed="8"/>
      </right>
      <top style="thin">
        <color indexed="13"/>
      </top>
      <bottom style="thin">
        <color indexed="13"/>
      </bottom>
      <diagonal/>
    </border>
    <border>
      <left style="thin">
        <color indexed="8"/>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style="thin">
        <color indexed="13"/>
      </right>
      <top style="thin">
        <color indexed="13"/>
      </top>
      <bottom style="thick">
        <color indexed="8"/>
      </bottom>
      <diagonal/>
    </border>
    <border>
      <left style="thin">
        <color indexed="13"/>
      </left>
      <right style="thin">
        <color indexed="13"/>
      </right>
      <top style="thin">
        <color indexed="13"/>
      </top>
      <bottom style="thick">
        <color indexed="8"/>
      </bottom>
      <diagonal/>
    </border>
    <border>
      <left style="thin">
        <color indexed="13"/>
      </left>
      <right style="medium">
        <color indexed="8"/>
      </right>
      <top style="thin">
        <color indexed="13"/>
      </top>
      <bottom style="thick">
        <color indexed="8"/>
      </bottom>
      <diagonal/>
    </border>
    <border>
      <left style="medium">
        <color indexed="8"/>
      </left>
      <right style="thin">
        <color indexed="8"/>
      </right>
      <top style="medium">
        <color indexed="8"/>
      </top>
      <bottom style="thick">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medium">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medium">
        <color indexed="8"/>
      </right>
      <top style="thin">
        <color indexed="13"/>
      </top>
      <bottom style="thick">
        <color indexed="8"/>
      </bottom>
      <diagonal/>
    </border>
    <border>
      <left style="medium">
        <color indexed="8"/>
      </left>
      <right style="medium">
        <color indexed="8"/>
      </right>
      <top style="thin">
        <color indexed="8"/>
      </top>
      <bottom style="thick">
        <color indexed="8"/>
      </bottom>
      <diagonal/>
    </border>
    <border>
      <left style="medium">
        <color indexed="8"/>
      </left>
      <right style="thick">
        <color indexed="8"/>
      </right>
      <top style="thin">
        <color indexed="8"/>
      </top>
      <bottom style="thick">
        <color indexed="8"/>
      </bottom>
      <diagonal/>
    </border>
    <border>
      <left style="thick">
        <color indexed="8"/>
      </left>
      <right style="medium">
        <color indexed="8"/>
      </right>
      <top style="medium">
        <color indexed="8"/>
      </top>
      <bottom style="medium">
        <color indexed="8"/>
      </bottom>
      <diagonal/>
    </border>
    <border>
      <left style="thin">
        <color indexed="13"/>
      </left>
      <right style="thin">
        <color indexed="13"/>
      </right>
      <top style="thick">
        <color indexed="8"/>
      </top>
      <bottom style="thin">
        <color indexed="8"/>
      </bottom>
      <diagonal/>
    </border>
    <border>
      <left style="thin">
        <color indexed="13"/>
      </left>
      <right style="thin">
        <color indexed="13"/>
      </right>
      <top style="thick">
        <color indexed="8"/>
      </top>
      <bottom style="thin">
        <color indexed="13"/>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13"/>
      </left>
      <right style="medium">
        <color indexed="8"/>
      </right>
      <top style="thin">
        <color indexed="13"/>
      </top>
      <bottom style="thin">
        <color indexed="13"/>
      </bottom>
      <diagonal/>
    </border>
    <border>
      <left style="thin">
        <color indexed="13"/>
      </left>
      <right style="thin">
        <color indexed="13"/>
      </right>
      <top style="medium">
        <color indexed="8"/>
      </top>
      <bottom/>
      <diagonal/>
    </border>
    <border>
      <left style="thin">
        <color indexed="13"/>
      </left>
      <right/>
      <top style="thin">
        <color indexed="13"/>
      </top>
      <bottom style="thin">
        <color indexed="13"/>
      </bottom>
      <diagonal/>
    </border>
  </borders>
  <cellStyleXfs count="1">
    <xf numFmtId="0" fontId="0" applyNumberFormat="0" applyFont="1" applyFill="0" applyBorder="0" applyAlignment="1" applyProtection="0">
      <alignment vertical="bottom"/>
    </xf>
  </cellStyleXfs>
  <cellXfs count="538">
    <xf numFmtId="0" fontId="0" applyNumberFormat="0" applyFont="1" applyFill="0" applyBorder="0" applyAlignment="1" applyProtection="0">
      <alignment vertical="bottom"/>
    </xf>
    <xf numFmtId="0" fontId="0" applyNumberFormat="0" applyFont="1" applyFill="0" applyBorder="0" applyAlignment="1" applyProtection="0">
      <alignment horizontal="left" vertical="bottom" wrapText="1"/>
    </xf>
    <xf numFmtId="0" fontId="1" applyNumberFormat="0" applyFont="1" applyFill="0" applyBorder="0" applyAlignment="1" applyProtection="0">
      <alignment horizontal="left" vertical="bottom"/>
    </xf>
    <xf numFmtId="0" fontId="0" fillId="2" applyNumberFormat="0" applyFont="1" applyFill="1" applyBorder="0" applyAlignment="1" applyProtection="0">
      <alignment horizontal="left" vertical="bottom"/>
    </xf>
    <xf numFmtId="0" fontId="0" fillId="3" applyNumberFormat="0" applyFont="1" applyFill="1" applyBorder="0" applyAlignment="1" applyProtection="0">
      <alignment horizontal="left" vertical="bottom"/>
    </xf>
    <xf numFmtId="0" fontId="3"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horizontal="center"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horizontal="center" vertical="bottom"/>
    </xf>
    <xf numFmtId="0" fontId="0" fillId="4" borderId="2" applyNumberFormat="0" applyFont="1" applyFill="1" applyBorder="1" applyAlignment="1" applyProtection="0">
      <alignment vertical="bottom"/>
    </xf>
    <xf numFmtId="49" fontId="5" fillId="5" borderId="3" applyNumberFormat="1" applyFont="1" applyFill="1" applyBorder="1" applyAlignment="1" applyProtection="0">
      <alignment horizontal="center" vertical="center"/>
    </xf>
    <xf numFmtId="0" fontId="5" fillId="5" borderId="4" applyNumberFormat="0" applyFont="1" applyFill="1" applyBorder="1" applyAlignment="1" applyProtection="0">
      <alignment horizontal="center" vertical="center"/>
    </xf>
    <xf numFmtId="0" fontId="5" fillId="5" borderId="5" applyNumberFormat="0" applyFont="1" applyFill="1" applyBorder="1" applyAlignment="1" applyProtection="0">
      <alignment horizontal="center" vertical="center"/>
    </xf>
    <xf numFmtId="0" fontId="0" fillId="4" borderId="6" applyNumberFormat="0" applyFont="1" applyFill="1" applyBorder="1" applyAlignment="1" applyProtection="0">
      <alignment vertical="bottom"/>
    </xf>
    <xf numFmtId="0" fontId="0" fillId="6" borderId="7" applyNumberFormat="0" applyFont="1" applyFill="1" applyBorder="1" applyAlignment="1" applyProtection="0">
      <alignment vertical="bottom"/>
    </xf>
    <xf numFmtId="0" fontId="8" fillId="6" borderId="8" applyNumberFormat="0" applyFont="1" applyFill="1" applyBorder="1" applyAlignment="1" applyProtection="0">
      <alignment horizontal="center" vertical="bottom"/>
    </xf>
    <xf numFmtId="0" fontId="8" fillId="6" borderId="4" applyNumberFormat="0" applyFont="1" applyFill="1" applyBorder="1" applyAlignment="1" applyProtection="0">
      <alignment horizontal="center" vertical="bottom"/>
    </xf>
    <xf numFmtId="0" fontId="9" fillId="6" borderId="4" applyNumberFormat="0" applyFont="1" applyFill="1" applyBorder="1" applyAlignment="1" applyProtection="0">
      <alignment horizontal="center" vertical="bottom"/>
    </xf>
    <xf numFmtId="0" fontId="0" fillId="4" borderId="9" applyNumberFormat="0" applyFont="1" applyFill="1" applyBorder="1" applyAlignment="1" applyProtection="0">
      <alignment vertical="bottom"/>
    </xf>
    <xf numFmtId="0" fontId="0" fillId="6" borderId="10" applyNumberFormat="0" applyFont="1" applyFill="1" applyBorder="1" applyAlignment="1" applyProtection="0">
      <alignment vertical="bottom"/>
    </xf>
    <xf numFmtId="0" fontId="8" fillId="6" borderId="11" applyNumberFormat="0" applyFont="1" applyFill="1" applyBorder="1" applyAlignment="1" applyProtection="0">
      <alignment horizontal="center" vertical="bottom"/>
    </xf>
    <xf numFmtId="0" fontId="8" fillId="6" borderId="12" applyNumberFormat="0" applyFont="1" applyFill="1" applyBorder="1" applyAlignment="1" applyProtection="0">
      <alignment horizontal="center" vertical="bottom"/>
    </xf>
    <xf numFmtId="49" fontId="10" fillId="4" borderId="13" applyNumberFormat="1" applyFont="1" applyFill="1" applyBorder="1" applyAlignment="1" applyProtection="0">
      <alignment horizontal="center" vertical="center" wrapText="1"/>
    </xf>
    <xf numFmtId="0" fontId="10" fillId="7" borderId="14" applyNumberFormat="0" applyFont="1" applyFill="1" applyBorder="1" applyAlignment="1" applyProtection="0">
      <alignment horizontal="center" vertical="center" wrapText="1"/>
    </xf>
    <xf numFmtId="49" fontId="11" fillId="4" borderId="13" applyNumberFormat="1" applyFont="1" applyFill="1" applyBorder="1" applyAlignment="1" applyProtection="0">
      <alignment horizontal="center" vertical="center" wrapText="1"/>
    </xf>
    <xf numFmtId="49" fontId="9" fillId="4" borderId="13" applyNumberFormat="1" applyFont="1" applyFill="1" applyBorder="1" applyAlignment="1" applyProtection="0">
      <alignment horizontal="center" vertical="center"/>
    </xf>
    <xf numFmtId="0" fontId="8" fillId="6" borderId="15" applyNumberFormat="0" applyFont="1" applyFill="1" applyBorder="1" applyAlignment="1" applyProtection="0">
      <alignment horizontal="center" vertical="bottom"/>
    </xf>
    <xf numFmtId="0" fontId="0" fillId="6" borderId="16" applyNumberFormat="0" applyFont="1" applyFill="1" applyBorder="1" applyAlignment="1" applyProtection="0">
      <alignment vertical="bottom"/>
    </xf>
    <xf numFmtId="49" fontId="12" fillId="4" borderId="17" applyNumberFormat="1" applyFont="1" applyFill="1" applyBorder="1" applyAlignment="1" applyProtection="0">
      <alignment horizontal="center" vertical="center" wrapText="1"/>
    </xf>
    <xf numFmtId="49" fontId="13" fillId="4" borderId="18" applyNumberFormat="1" applyFont="1" applyFill="1" applyBorder="1" applyAlignment="1" applyProtection="0">
      <alignment horizontal="center" vertical="center"/>
    </xf>
    <xf numFmtId="49" fontId="14" fillId="4" borderId="19" applyNumberFormat="1" applyFont="1" applyFill="1" applyBorder="1" applyAlignment="1" applyProtection="0">
      <alignment horizontal="center" vertical="center"/>
    </xf>
    <xf numFmtId="0" fontId="10" fillId="7" borderId="15" applyNumberFormat="0" applyFont="1" applyFill="1" applyBorder="1" applyAlignment="1" applyProtection="0">
      <alignment horizontal="center" vertical="center" wrapText="1"/>
    </xf>
    <xf numFmtId="49" fontId="15" fillId="4" borderId="20" applyNumberFormat="1" applyFont="1" applyFill="1" applyBorder="1" applyAlignment="1" applyProtection="0">
      <alignment horizontal="center" vertical="center"/>
    </xf>
    <xf numFmtId="49" fontId="16" fillId="4" borderId="19" applyNumberFormat="1" applyFont="1" applyFill="1" applyBorder="1" applyAlignment="1" applyProtection="0">
      <alignment horizontal="center" vertical="center"/>
    </xf>
    <xf numFmtId="49" fontId="16" fillId="8" borderId="19" applyNumberFormat="1" applyFont="1" applyFill="1" applyBorder="1" applyAlignment="1" applyProtection="0">
      <alignment horizontal="center" vertical="center"/>
    </xf>
    <xf numFmtId="0" fontId="0" fillId="6" borderId="15" applyNumberFormat="0" applyFont="1" applyFill="1" applyBorder="1" applyAlignment="1" applyProtection="0">
      <alignment vertical="bottom"/>
    </xf>
    <xf numFmtId="0" fontId="0" fillId="6" borderId="16" applyNumberFormat="0" applyFont="1" applyFill="1" applyBorder="1" applyAlignment="1" applyProtection="0">
      <alignment vertical="center"/>
    </xf>
    <xf numFmtId="49" fontId="0" fillId="4" borderId="21" applyNumberFormat="1" applyFont="1" applyFill="1" applyBorder="1" applyAlignment="1" applyProtection="0">
      <alignment horizontal="center" vertical="bottom"/>
    </xf>
    <xf numFmtId="49" fontId="17" fillId="4" borderId="22" applyNumberFormat="1" applyFont="1" applyFill="1" applyBorder="1" applyAlignment="1" applyProtection="0">
      <alignment vertical="bottom"/>
    </xf>
    <xf numFmtId="59" fontId="18" fillId="4" borderId="23" applyNumberFormat="1" applyFont="1" applyFill="1" applyBorder="1" applyAlignment="1" applyProtection="0">
      <alignment vertical="bottom"/>
    </xf>
    <xf numFmtId="0" fontId="10" fillId="7" borderId="24" applyNumberFormat="0" applyFont="1" applyFill="1" applyBorder="1" applyAlignment="1" applyProtection="0">
      <alignment horizontal="center" vertical="center" wrapText="1"/>
    </xf>
    <xf numFmtId="59" fontId="19" fillId="4" borderId="22" applyNumberFormat="1" applyFont="1" applyFill="1" applyBorder="1" applyAlignment="1" applyProtection="0">
      <alignment vertical="bottom"/>
    </xf>
    <xf numFmtId="59" fontId="16" fillId="4" borderId="23" applyNumberFormat="1" applyFont="1" applyFill="1" applyBorder="1" applyAlignment="1" applyProtection="0">
      <alignment vertical="bottom"/>
    </xf>
    <xf numFmtId="59" fontId="17" fillId="8" borderId="23" applyNumberFormat="1" applyFont="1" applyFill="1" applyBorder="1" applyAlignment="1" applyProtection="0">
      <alignment vertical="center"/>
    </xf>
    <xf numFmtId="0" fontId="0" fillId="6" borderId="15" applyNumberFormat="0" applyFont="1" applyFill="1" applyBorder="1" applyAlignment="1" applyProtection="0">
      <alignment vertical="center"/>
    </xf>
    <xf numFmtId="49" fontId="0" fillId="4" borderId="25" applyNumberFormat="1" applyFont="1" applyFill="1" applyBorder="1" applyAlignment="1" applyProtection="0">
      <alignment horizontal="center" vertical="bottom"/>
    </xf>
    <xf numFmtId="49" fontId="17" fillId="4" borderId="26" applyNumberFormat="1" applyFont="1" applyFill="1" applyBorder="1" applyAlignment="1" applyProtection="0">
      <alignment vertical="bottom"/>
    </xf>
    <xf numFmtId="59" fontId="18" fillId="4" borderId="27" applyNumberFormat="1" applyFont="1" applyFill="1" applyBorder="1" applyAlignment="1" applyProtection="0">
      <alignment vertical="bottom"/>
    </xf>
    <xf numFmtId="59" fontId="19" fillId="4" borderId="26" applyNumberFormat="1" applyFont="1" applyFill="1" applyBorder="1" applyAlignment="1" applyProtection="0">
      <alignment vertical="bottom"/>
    </xf>
    <xf numFmtId="59" fontId="16" fillId="4" borderId="27" applyNumberFormat="1" applyFont="1" applyFill="1" applyBorder="1" applyAlignment="1" applyProtection="0">
      <alignment vertical="bottom"/>
    </xf>
    <xf numFmtId="59" fontId="17" fillId="8" borderId="27" applyNumberFormat="1" applyFont="1" applyFill="1" applyBorder="1" applyAlignment="1" applyProtection="0">
      <alignment vertical="center"/>
    </xf>
    <xf numFmtId="0" fontId="0" fillId="6" borderId="10" applyNumberFormat="0" applyFont="1" applyFill="1" applyBorder="1" applyAlignment="1" applyProtection="0">
      <alignment vertical="center"/>
    </xf>
    <xf numFmtId="0" fontId="0" fillId="6" borderId="28" applyNumberFormat="0" applyFont="1" applyFill="1" applyBorder="1" applyAlignment="1" applyProtection="0">
      <alignment vertical="center"/>
    </xf>
    <xf numFmtId="49" fontId="0" fillId="4" borderId="13" applyNumberFormat="1" applyFont="1" applyFill="1" applyBorder="1" applyAlignment="1" applyProtection="0">
      <alignment vertical="bottom"/>
    </xf>
    <xf numFmtId="59" fontId="10" fillId="4" borderId="13" applyNumberFormat="1" applyFont="1" applyFill="1" applyBorder="1" applyAlignment="1" applyProtection="0">
      <alignment vertical="bottom"/>
    </xf>
    <xf numFmtId="0" fontId="10" fillId="7" borderId="29" applyNumberFormat="0" applyFont="1" applyFill="1" applyBorder="1" applyAlignment="1" applyProtection="0">
      <alignment horizontal="center" vertical="center" wrapText="1"/>
    </xf>
    <xf numFmtId="59" fontId="11" fillId="4" borderId="13" applyNumberFormat="1" applyFont="1" applyFill="1" applyBorder="1" applyAlignment="1" applyProtection="0">
      <alignment vertical="bottom"/>
    </xf>
    <xf numFmtId="59" fontId="20" fillId="4" borderId="13" applyNumberFormat="1" applyFont="1" applyFill="1" applyBorder="1" applyAlignment="1" applyProtection="0">
      <alignment vertical="bottom"/>
    </xf>
    <xf numFmtId="59" fontId="20" fillId="8" borderId="13" applyNumberFormat="1" applyFont="1" applyFill="1" applyBorder="1" applyAlignment="1" applyProtection="0">
      <alignment vertical="center"/>
    </xf>
    <xf numFmtId="0" fontId="0" fillId="6" borderId="11" applyNumberFormat="0" applyFont="1" applyFill="1" applyBorder="1" applyAlignment="1" applyProtection="0">
      <alignment vertical="bottom"/>
    </xf>
    <xf numFmtId="0" fontId="0" fillId="6" borderId="4" applyNumberFormat="0" applyFont="1" applyFill="1" applyBorder="1" applyAlignment="1" applyProtection="0">
      <alignment vertical="bottom"/>
    </xf>
    <xf numFmtId="0" fontId="21" fillId="6" borderId="4" applyNumberFormat="0" applyFont="1" applyFill="1" applyBorder="1" applyAlignment="1" applyProtection="0">
      <alignment vertical="bottom"/>
    </xf>
    <xf numFmtId="0" fontId="0" fillId="6" borderId="30" applyNumberFormat="0" applyFont="1" applyFill="1" applyBorder="1" applyAlignment="1" applyProtection="0">
      <alignment vertical="bottom"/>
    </xf>
    <xf numFmtId="49" fontId="22" fillId="4" borderId="18" applyNumberFormat="1" applyFont="1" applyFill="1" applyBorder="1" applyAlignment="1" applyProtection="0">
      <alignment horizontal="center" vertical="center"/>
    </xf>
    <xf numFmtId="0" fontId="14" fillId="7" borderId="14" applyNumberFormat="0" applyFont="1" applyFill="1" applyBorder="1" applyAlignment="1" applyProtection="0">
      <alignment horizontal="center" vertical="center"/>
    </xf>
    <xf numFmtId="49" fontId="15" fillId="4" borderId="13" applyNumberFormat="1" applyFont="1" applyFill="1" applyBorder="1" applyAlignment="1" applyProtection="0">
      <alignment horizontal="center" vertical="center"/>
    </xf>
    <xf numFmtId="0" fontId="23" fillId="4" borderId="9" applyNumberFormat="0" applyFont="1" applyFill="1" applyBorder="1" applyAlignment="1" applyProtection="0">
      <alignment vertical="bottom"/>
    </xf>
    <xf numFmtId="49" fontId="0" fillId="4" borderId="21" applyNumberFormat="1" applyFont="1" applyFill="1" applyBorder="1" applyAlignment="1" applyProtection="0">
      <alignment vertical="bottom"/>
    </xf>
    <xf numFmtId="59" fontId="18" fillId="4" borderId="23" applyNumberFormat="1" applyFont="1" applyFill="1" applyBorder="1" applyAlignment="1" applyProtection="0">
      <alignment vertical="center"/>
    </xf>
    <xf numFmtId="0" fontId="14" fillId="7" borderId="31" applyNumberFormat="0" applyFont="1" applyFill="1" applyBorder="1" applyAlignment="1" applyProtection="0">
      <alignment horizontal="center" vertical="center"/>
    </xf>
    <xf numFmtId="59" fontId="19" fillId="4" borderId="19" applyNumberFormat="1" applyFont="1" applyFill="1" applyBorder="1" applyAlignment="1" applyProtection="0">
      <alignment vertical="center"/>
    </xf>
    <xf numFmtId="59" fontId="16" fillId="4" borderId="23" applyNumberFormat="1" applyFont="1" applyFill="1" applyBorder="1" applyAlignment="1" applyProtection="0">
      <alignment vertical="center"/>
    </xf>
    <xf numFmtId="59" fontId="19" fillId="4" borderId="23" applyNumberFormat="1" applyFont="1" applyFill="1" applyBorder="1" applyAlignment="1" applyProtection="0">
      <alignment vertical="center"/>
    </xf>
    <xf numFmtId="0" fontId="0" fillId="4" borderId="1" applyNumberFormat="1" applyFont="1" applyFill="1" applyBorder="1" applyAlignment="1" applyProtection="0">
      <alignment vertical="bottom"/>
    </xf>
    <xf numFmtId="59" fontId="18" fillId="4" borderId="23" applyNumberFormat="1" applyFont="1" applyFill="1" applyBorder="1" applyAlignment="1" applyProtection="0">
      <alignment vertical="center" wrapText="1"/>
    </xf>
    <xf numFmtId="49" fontId="0" fillId="4" borderId="21" applyNumberFormat="1" applyFont="1" applyFill="1" applyBorder="1" applyAlignment="1" applyProtection="0">
      <alignment vertical="center"/>
    </xf>
    <xf numFmtId="59" fontId="18" fillId="4" borderId="27" applyNumberFormat="1" applyFont="1" applyFill="1" applyBorder="1" applyAlignment="1" applyProtection="0">
      <alignment vertical="center"/>
    </xf>
    <xf numFmtId="59" fontId="24" fillId="4" borderId="27" applyNumberFormat="1" applyFont="1" applyFill="1" applyBorder="1" applyAlignment="1" applyProtection="0">
      <alignment vertical="center"/>
    </xf>
    <xf numFmtId="59" fontId="0" fillId="4" borderId="27" applyNumberFormat="1" applyFont="1" applyFill="1" applyBorder="1" applyAlignment="1" applyProtection="0">
      <alignment vertical="center"/>
    </xf>
    <xf numFmtId="59" fontId="0" fillId="8" borderId="27" applyNumberFormat="1" applyFont="1" applyFill="1" applyBorder="1" applyAlignment="1" applyProtection="0">
      <alignment vertical="center"/>
    </xf>
    <xf numFmtId="0" fontId="0" fillId="6" borderId="32" applyNumberFormat="0" applyFont="1" applyFill="1" applyBorder="1" applyAlignment="1" applyProtection="0">
      <alignment vertical="bottom"/>
    </xf>
    <xf numFmtId="49" fontId="16" fillId="4" borderId="13" applyNumberFormat="1" applyFont="1" applyFill="1" applyBorder="1" applyAlignment="1" applyProtection="0">
      <alignment vertical="center" wrapText="1"/>
    </xf>
    <xf numFmtId="59" fontId="25" fillId="4" borderId="13" applyNumberFormat="1" applyFont="1" applyFill="1" applyBorder="1" applyAlignment="1" applyProtection="0">
      <alignment vertical="center"/>
    </xf>
    <xf numFmtId="59" fontId="26" fillId="4" borderId="13" applyNumberFormat="1" applyFont="1" applyFill="1" applyBorder="1" applyAlignment="1" applyProtection="0">
      <alignment vertical="center"/>
    </xf>
    <xf numFmtId="59" fontId="25" fillId="8" borderId="13" applyNumberFormat="1" applyFont="1" applyFill="1" applyBorder="1" applyAlignment="1" applyProtection="0">
      <alignment vertical="center"/>
    </xf>
    <xf numFmtId="0" fontId="0" fillId="6" borderId="33" applyNumberFormat="0" applyFont="1" applyFill="1" applyBorder="1" applyAlignment="1" applyProtection="0">
      <alignment vertical="bottom"/>
    </xf>
    <xf numFmtId="49" fontId="27" fillId="4" borderId="13" applyNumberFormat="1" applyFont="1" applyFill="1" applyBorder="1" applyAlignment="1" applyProtection="0">
      <alignment horizontal="left" vertical="center" wrapText="1"/>
    </xf>
    <xf numFmtId="59" fontId="0" fillId="4" borderId="13" applyNumberFormat="1" applyFont="1" applyFill="1" applyBorder="1" applyAlignment="1" applyProtection="0">
      <alignment horizontal="left" vertical="center" wrapText="1"/>
    </xf>
    <xf numFmtId="0" fontId="14" fillId="7" borderId="15" applyNumberFormat="0" applyFont="1" applyFill="1" applyBorder="1" applyAlignment="1" applyProtection="0">
      <alignment horizontal="center" vertical="center"/>
    </xf>
    <xf numFmtId="59" fontId="21" fillId="4" borderId="5" applyNumberFormat="1" applyFont="1" applyFill="1" applyBorder="1" applyAlignment="1" applyProtection="0">
      <alignment horizontal="left" vertical="center" wrapText="1"/>
    </xf>
    <xf numFmtId="59" fontId="0" fillId="4" borderId="13" applyNumberFormat="1" applyFont="1" applyFill="1" applyBorder="1" applyAlignment="1" applyProtection="0">
      <alignment vertical="center"/>
    </xf>
    <xf numFmtId="59" fontId="0" fillId="8" borderId="13" applyNumberFormat="1" applyFont="1" applyFill="1" applyBorder="1" applyAlignment="1" applyProtection="0">
      <alignment vertical="center"/>
    </xf>
    <xf numFmtId="49" fontId="16" fillId="4" borderId="13" applyNumberFormat="1" applyFont="1" applyFill="1" applyBorder="1" applyAlignment="1" applyProtection="0">
      <alignment horizontal="left" vertical="center"/>
    </xf>
    <xf numFmtId="59" fontId="25" fillId="4" borderId="13" applyNumberFormat="1" applyFont="1" applyFill="1" applyBorder="1" applyAlignment="1" applyProtection="0">
      <alignment horizontal="left" vertical="center"/>
    </xf>
    <xf numFmtId="0" fontId="14" fillId="7" borderId="29" applyNumberFormat="0" applyFont="1" applyFill="1" applyBorder="1" applyAlignment="1" applyProtection="0">
      <alignment horizontal="center" vertical="center"/>
    </xf>
    <xf numFmtId="59" fontId="26" fillId="4" borderId="13" applyNumberFormat="1" applyFont="1" applyFill="1" applyBorder="1" applyAlignment="1" applyProtection="0">
      <alignment horizontal="left" vertical="center"/>
    </xf>
    <xf numFmtId="59" fontId="25" fillId="8" borderId="13" applyNumberFormat="1" applyFont="1" applyFill="1" applyBorder="1" applyAlignment="1" applyProtection="0">
      <alignment horizontal="left" vertical="center"/>
    </xf>
    <xf numFmtId="0" fontId="0" fillId="6" borderId="4" applyNumberFormat="0" applyFont="1" applyFill="1" applyBorder="1" applyAlignment="1" applyProtection="0">
      <alignment horizontal="center" vertical="bottom"/>
    </xf>
    <xf numFmtId="49" fontId="16" fillId="4" borderId="13" applyNumberFormat="1" applyFont="1" applyFill="1" applyBorder="1" applyAlignment="1" applyProtection="0">
      <alignment horizontal="center" vertical="center"/>
    </xf>
    <xf numFmtId="59" fontId="20" fillId="4" borderId="13" applyNumberFormat="1" applyFont="1" applyFill="1" applyBorder="1" applyAlignment="1" applyProtection="0">
      <alignment horizontal="center" vertical="center"/>
    </xf>
    <xf numFmtId="59" fontId="20" fillId="7" borderId="13" applyNumberFormat="1" applyFont="1" applyFill="1" applyBorder="1" applyAlignment="1" applyProtection="0">
      <alignment horizontal="center" vertical="center"/>
    </xf>
    <xf numFmtId="59" fontId="28" fillId="4" borderId="13" applyNumberFormat="1" applyFont="1" applyFill="1" applyBorder="1" applyAlignment="1" applyProtection="0">
      <alignment horizontal="center" vertical="center"/>
    </xf>
    <xf numFmtId="59" fontId="25" fillId="8" borderId="13" applyNumberFormat="1" applyFont="1" applyFill="1" applyBorder="1" applyAlignment="1" applyProtection="0">
      <alignment horizontal="center" vertical="center"/>
    </xf>
    <xf numFmtId="59" fontId="20" fillId="8" borderId="13" applyNumberFormat="1" applyFont="1" applyFill="1" applyBorder="1" applyAlignment="1" applyProtection="0">
      <alignment horizontal="center" vertical="center"/>
    </xf>
    <xf numFmtId="49" fontId="29" fillId="4" borderId="19" applyNumberFormat="1" applyFont="1" applyFill="1" applyBorder="1" applyAlignment="1" applyProtection="0">
      <alignment vertical="bottom"/>
    </xf>
    <xf numFmtId="49" fontId="30" fillId="4" borderId="19" applyNumberFormat="1" applyFont="1" applyFill="1" applyBorder="1" applyAlignment="1" applyProtection="0">
      <alignment horizontal="center" vertical="center"/>
    </xf>
    <xf numFmtId="0" fontId="30" fillId="7" borderId="14" applyNumberFormat="0" applyFont="1" applyFill="1" applyBorder="1" applyAlignment="1" applyProtection="0">
      <alignment horizontal="center" vertical="center"/>
    </xf>
    <xf numFmtId="49" fontId="31" fillId="4" borderId="19" applyNumberFormat="1" applyFont="1" applyFill="1" applyBorder="1" applyAlignment="1" applyProtection="0">
      <alignment horizontal="center" vertical="center"/>
    </xf>
    <xf numFmtId="49" fontId="29" fillId="4" borderId="19" applyNumberFormat="1" applyFont="1" applyFill="1" applyBorder="1" applyAlignment="1" applyProtection="0">
      <alignment horizontal="center" vertical="center"/>
    </xf>
    <xf numFmtId="49" fontId="29" fillId="8" borderId="19" applyNumberFormat="1" applyFont="1" applyFill="1" applyBorder="1" applyAlignment="1" applyProtection="0">
      <alignment horizontal="center" vertical="center"/>
    </xf>
    <xf numFmtId="49" fontId="0" fillId="4" borderId="23" applyNumberFormat="1" applyFont="1" applyFill="1" applyBorder="1" applyAlignment="1" applyProtection="0">
      <alignment vertical="bottom"/>
    </xf>
    <xf numFmtId="59" fontId="30" fillId="4" borderId="23" applyNumberFormat="1" applyFont="1" applyFill="1" applyBorder="1" applyAlignment="1" applyProtection="0">
      <alignment vertical="bottom"/>
    </xf>
    <xf numFmtId="0" fontId="30" fillId="7" borderId="31" applyNumberFormat="0" applyFont="1" applyFill="1" applyBorder="1" applyAlignment="1" applyProtection="0">
      <alignment horizontal="center" vertical="center"/>
    </xf>
    <xf numFmtId="59" fontId="31" fillId="4" borderId="23" applyNumberFormat="1" applyFont="1" applyFill="1" applyBorder="1" applyAlignment="1" applyProtection="0">
      <alignment vertical="bottom"/>
    </xf>
    <xf numFmtId="59" fontId="29" fillId="4" borderId="23" applyNumberFormat="1" applyFont="1" applyFill="1" applyBorder="1" applyAlignment="1" applyProtection="0">
      <alignment vertical="bottom"/>
    </xf>
    <xf numFmtId="59" fontId="0" fillId="8" borderId="23" applyNumberFormat="1" applyFont="1" applyFill="1" applyBorder="1" applyAlignment="1" applyProtection="0">
      <alignment vertical="bottom"/>
    </xf>
    <xf numFmtId="59" fontId="30" fillId="4" borderId="27" applyNumberFormat="1" applyFont="1" applyFill="1" applyBorder="1" applyAlignment="1" applyProtection="0">
      <alignment vertical="bottom"/>
    </xf>
    <xf numFmtId="59" fontId="31" fillId="4" borderId="27" applyNumberFormat="1" applyFont="1" applyFill="1" applyBorder="1" applyAlignment="1" applyProtection="0">
      <alignment vertical="bottom"/>
    </xf>
    <xf numFmtId="59" fontId="29" fillId="4" borderId="27" applyNumberFormat="1" applyFont="1" applyFill="1" applyBorder="1" applyAlignment="1" applyProtection="0">
      <alignment vertical="bottom"/>
    </xf>
    <xf numFmtId="49" fontId="0" fillId="4" borderId="27" applyNumberFormat="1" applyFont="1" applyFill="1" applyBorder="1" applyAlignment="1" applyProtection="0">
      <alignment vertical="bottom"/>
    </xf>
    <xf numFmtId="59" fontId="30" fillId="4" borderId="13" applyNumberFormat="1" applyFont="1" applyFill="1" applyBorder="1" applyAlignment="1" applyProtection="0">
      <alignment vertical="bottom"/>
    </xf>
    <xf numFmtId="0" fontId="30" fillId="7" borderId="29" applyNumberFormat="0" applyFont="1" applyFill="1" applyBorder="1" applyAlignment="1" applyProtection="0">
      <alignment horizontal="center" vertical="center"/>
    </xf>
    <xf numFmtId="59" fontId="31" fillId="4" borderId="13" applyNumberFormat="1" applyFont="1" applyFill="1" applyBorder="1" applyAlignment="1" applyProtection="0">
      <alignment vertical="bottom"/>
    </xf>
    <xf numFmtId="59" fontId="29" fillId="4" borderId="13" applyNumberFormat="1" applyFont="1" applyFill="1" applyBorder="1" applyAlignment="1" applyProtection="0">
      <alignment vertical="bottom"/>
    </xf>
    <xf numFmtId="59" fontId="0" fillId="8" borderId="27" applyNumberFormat="1" applyFont="1" applyFill="1" applyBorder="1" applyAlignment="1" applyProtection="0">
      <alignment vertical="bottom"/>
    </xf>
    <xf numFmtId="0" fontId="0" fillId="6" borderId="34" applyNumberFormat="0" applyFont="1" applyFill="1" applyBorder="1" applyAlignment="1" applyProtection="0">
      <alignment horizontal="center" vertical="bottom"/>
    </xf>
    <xf numFmtId="0" fontId="0" fillId="6" borderId="30" applyNumberFormat="0" applyFont="1" applyFill="1" applyBorder="1" applyAlignment="1" applyProtection="0">
      <alignment horizontal="center" vertical="bottom"/>
    </xf>
    <xf numFmtId="49" fontId="9" fillId="4" borderId="35" applyNumberFormat="1" applyFont="1" applyFill="1" applyBorder="1" applyAlignment="1" applyProtection="0">
      <alignment horizontal="center" vertical="bottom"/>
    </xf>
    <xf numFmtId="0" fontId="9" fillId="4" borderId="36" applyNumberFormat="0" applyFont="1" applyFill="1" applyBorder="1" applyAlignment="1" applyProtection="0">
      <alignment horizontal="center" vertical="bottom"/>
    </xf>
    <xf numFmtId="49" fontId="29" fillId="4" borderId="37" applyNumberFormat="1" applyFont="1" applyFill="1" applyBorder="1" applyAlignment="1" applyProtection="0">
      <alignment vertical="bottom"/>
    </xf>
    <xf numFmtId="59" fontId="10" fillId="7" borderId="13" applyNumberFormat="1" applyFont="1" applyFill="1" applyBorder="1" applyAlignment="1" applyProtection="0">
      <alignment vertical="bottom"/>
    </xf>
    <xf numFmtId="59" fontId="0" fillId="4" borderId="13" applyNumberFormat="1" applyFont="1" applyFill="1" applyBorder="1" applyAlignment="1" applyProtection="0">
      <alignment vertical="bottom"/>
    </xf>
    <xf numFmtId="59" fontId="9" fillId="4" borderId="13" applyNumberFormat="1" applyFont="1" applyFill="1" applyBorder="1" applyAlignment="1" applyProtection="0">
      <alignment vertical="bottom"/>
    </xf>
    <xf numFmtId="0" fontId="0" fillId="6" borderId="8" applyNumberFormat="0" applyFont="1" applyFill="1" applyBorder="1" applyAlignment="1" applyProtection="0">
      <alignment vertical="bottom"/>
    </xf>
    <xf numFmtId="49" fontId="32" fillId="4" borderId="35" applyNumberFormat="1" applyFont="1" applyFill="1" applyBorder="1" applyAlignment="1" applyProtection="0">
      <alignment vertical="bottom"/>
    </xf>
    <xf numFmtId="59" fontId="25" fillId="4" borderId="37" applyNumberFormat="1" applyFont="1" applyFill="1" applyBorder="1" applyAlignment="1" applyProtection="0">
      <alignment vertical="bottom"/>
    </xf>
    <xf numFmtId="59" fontId="25" fillId="6" borderId="15" applyNumberFormat="1" applyFont="1" applyFill="1" applyBorder="1" applyAlignment="1" applyProtection="0">
      <alignment vertical="bottom"/>
    </xf>
    <xf numFmtId="10" fontId="25" fillId="4" borderId="37" applyNumberFormat="1" applyFont="1" applyFill="1" applyBorder="1" applyAlignment="1" applyProtection="0">
      <alignment vertical="bottom"/>
    </xf>
    <xf numFmtId="10" fontId="25" fillId="6" borderId="15" applyNumberFormat="1" applyFont="1" applyFill="1" applyBorder="1" applyAlignment="1" applyProtection="0">
      <alignment vertical="bottom"/>
    </xf>
    <xf numFmtId="0" fontId="0" fillId="6" borderId="38" applyNumberFormat="0" applyFont="1" applyFill="1" applyBorder="1" applyAlignment="1" applyProtection="0">
      <alignment vertical="bottom"/>
    </xf>
    <xf numFmtId="0" fontId="0" fillId="6" borderId="39" applyNumberFormat="0" applyFont="1" applyFill="1" applyBorder="1" applyAlignment="1" applyProtection="0">
      <alignment vertical="bottom"/>
    </xf>
    <xf numFmtId="0" fontId="0" fillId="6" borderId="40" applyNumberFormat="0" applyFont="1" applyFill="1" applyBorder="1" applyAlignment="1" applyProtection="0">
      <alignment vertical="bottom"/>
    </xf>
    <xf numFmtId="0" fontId="0" applyNumberFormat="1" applyFont="1" applyFill="0" applyBorder="0" applyAlignment="1" applyProtection="0">
      <alignment vertical="bottom"/>
    </xf>
    <xf numFmtId="0" fontId="0" fillId="4" borderId="41" applyNumberFormat="0" applyFont="1" applyFill="1" applyBorder="1" applyAlignment="1" applyProtection="0">
      <alignment vertical="bottom"/>
    </xf>
    <xf numFmtId="49" fontId="8" fillId="4" borderId="42" applyNumberFormat="1" applyFont="1" applyFill="1" applyBorder="1" applyAlignment="1" applyProtection="0">
      <alignment horizontal="center" vertical="bottom"/>
    </xf>
    <xf numFmtId="0" fontId="8" fillId="4" borderId="43" applyNumberFormat="0" applyFont="1" applyFill="1" applyBorder="1" applyAlignment="1" applyProtection="0">
      <alignment horizontal="center" vertical="bottom"/>
    </xf>
    <xf numFmtId="0" fontId="8" fillId="4" borderId="44" applyNumberFormat="0" applyFont="1" applyFill="1" applyBorder="1" applyAlignment="1" applyProtection="0">
      <alignment horizontal="center" vertical="bottom"/>
    </xf>
    <xf numFmtId="0" fontId="0" fillId="6" borderId="45" applyNumberFormat="0" applyFont="1" applyFill="1" applyBorder="1" applyAlignment="1" applyProtection="0">
      <alignment vertical="bottom"/>
    </xf>
    <xf numFmtId="0" fontId="8" fillId="6" borderId="7" applyNumberFormat="0" applyFont="1" applyFill="1" applyBorder="1" applyAlignment="1" applyProtection="0">
      <alignment horizontal="center" vertical="bottom"/>
    </xf>
    <xf numFmtId="0" fontId="0" fillId="6" borderId="46" applyNumberFormat="0" applyFont="1" applyFill="1" applyBorder="1" applyAlignment="1" applyProtection="0">
      <alignment vertical="bottom"/>
    </xf>
    <xf numFmtId="0" fontId="8" fillId="6" borderId="16" applyNumberFormat="0" applyFont="1" applyFill="1" applyBorder="1" applyAlignment="1" applyProtection="0">
      <alignment horizontal="center" vertical="bottom"/>
    </xf>
    <xf numFmtId="49" fontId="29" fillId="4" borderId="47" applyNumberFormat="1" applyFont="1" applyFill="1" applyBorder="1" applyAlignment="1" applyProtection="0">
      <alignment horizontal="center" vertical="bottom" wrapText="1"/>
    </xf>
    <xf numFmtId="49" fontId="38" fillId="4" borderId="47" applyNumberFormat="1" applyFont="1" applyFill="1" applyBorder="1" applyAlignment="1" applyProtection="0">
      <alignment horizontal="center" vertical="center" wrapText="1"/>
    </xf>
    <xf numFmtId="49" fontId="16" fillId="4" borderId="19" applyNumberFormat="1" applyFont="1" applyFill="1" applyBorder="1" applyAlignment="1" applyProtection="0">
      <alignment vertical="bottom"/>
    </xf>
    <xf numFmtId="59" fontId="0" fillId="9" borderId="48" applyNumberFormat="1" applyFont="1" applyFill="1" applyBorder="1" applyAlignment="1" applyProtection="0">
      <alignment horizontal="center" vertical="bottom"/>
    </xf>
    <xf numFmtId="49" fontId="16" fillId="4" borderId="18" applyNumberFormat="1" applyFont="1" applyFill="1" applyBorder="1" applyAlignment="1" applyProtection="0">
      <alignment vertical="bottom"/>
    </xf>
    <xf numFmtId="49" fontId="12" fillId="4" borderId="19" applyNumberFormat="1" applyFont="1" applyFill="1" applyBorder="1" applyAlignment="1" applyProtection="0">
      <alignment horizontal="center" vertical="bottom" wrapText="1"/>
    </xf>
    <xf numFmtId="0" fontId="8" fillId="6" borderId="31" applyNumberFormat="0" applyFont="1" applyFill="1" applyBorder="1" applyAlignment="1" applyProtection="0">
      <alignment horizontal="center" vertical="bottom"/>
    </xf>
    <xf numFmtId="49" fontId="39" fillId="4" borderId="14" applyNumberFormat="1" applyFont="1" applyFill="1" applyBorder="1" applyAlignment="1" applyProtection="0">
      <alignment horizontal="center" vertical="center" wrapText="1"/>
    </xf>
    <xf numFmtId="0" fontId="29" fillId="4" borderId="49" applyNumberFormat="0" applyFont="1" applyFill="1" applyBorder="1" applyAlignment="1" applyProtection="0">
      <alignment horizontal="center" vertical="bottom" wrapText="1"/>
    </xf>
    <xf numFmtId="0" fontId="38" fillId="4" borderId="49" applyNumberFormat="0" applyFont="1" applyFill="1" applyBorder="1" applyAlignment="1" applyProtection="0">
      <alignment horizontal="center" vertical="center" wrapText="1"/>
    </xf>
    <xf numFmtId="49" fontId="16" fillId="4" borderId="23" applyNumberFormat="1" applyFont="1" applyFill="1" applyBorder="1" applyAlignment="1" applyProtection="0">
      <alignment horizontal="center" vertical="bottom"/>
    </xf>
    <xf numFmtId="59" fontId="0" fillId="9" borderId="24" applyNumberFormat="1" applyFont="1" applyFill="1" applyBorder="1" applyAlignment="1" applyProtection="0">
      <alignment horizontal="center" vertical="bottom"/>
    </xf>
    <xf numFmtId="49" fontId="16" fillId="4" borderId="22" applyNumberFormat="1" applyFont="1" applyFill="1" applyBorder="1" applyAlignment="1" applyProtection="0">
      <alignment horizontal="center" vertical="bottom"/>
    </xf>
    <xf numFmtId="10" fontId="16" fillId="4" borderId="23" applyNumberFormat="1" applyFont="1" applyFill="1" applyBorder="1" applyAlignment="1" applyProtection="0">
      <alignment horizontal="center" vertical="bottom" wrapText="1"/>
    </xf>
    <xf numFmtId="0" fontId="39" fillId="4" borderId="31" applyNumberFormat="0" applyFont="1" applyFill="1" applyBorder="1" applyAlignment="1" applyProtection="0">
      <alignment horizontal="center" vertical="center" wrapText="1"/>
    </xf>
    <xf numFmtId="49" fontId="27" fillId="4" borderId="23" applyNumberFormat="1" applyFont="1" applyFill="1" applyBorder="1" applyAlignment="1" applyProtection="0">
      <alignment vertical="bottom"/>
    </xf>
    <xf numFmtId="59" fontId="17" fillId="4" borderId="23" applyNumberFormat="1" applyFont="1" applyFill="1" applyBorder="1" applyAlignment="1" applyProtection="0">
      <alignment vertical="bottom"/>
    </xf>
    <xf numFmtId="59" fontId="0" fillId="9" borderId="31" applyNumberFormat="1" applyFont="1" applyFill="1" applyBorder="1" applyAlignment="1" applyProtection="0">
      <alignment horizontal="center" vertical="bottom"/>
    </xf>
    <xf numFmtId="10" fontId="17" fillId="4" borderId="23" applyNumberFormat="1" applyFont="1" applyFill="1" applyBorder="1" applyAlignment="1" applyProtection="0">
      <alignment vertical="bottom"/>
    </xf>
    <xf numFmtId="59" fontId="40" fillId="4" borderId="29" applyNumberFormat="1" applyFont="1" applyFill="1" applyBorder="1" applyAlignment="1" applyProtection="0">
      <alignment vertical="bottom"/>
    </xf>
    <xf numFmtId="49" fontId="27" fillId="4" borderId="27" applyNumberFormat="1" applyFont="1" applyFill="1" applyBorder="1" applyAlignment="1" applyProtection="0">
      <alignment vertical="bottom"/>
    </xf>
    <xf numFmtId="59" fontId="17" fillId="4" borderId="27" applyNumberFormat="1" applyFont="1" applyFill="1" applyBorder="1" applyAlignment="1" applyProtection="0">
      <alignment vertical="bottom"/>
    </xf>
    <xf numFmtId="10" fontId="17" fillId="4" borderId="27" applyNumberFormat="1" applyFont="1" applyFill="1" applyBorder="1" applyAlignment="1" applyProtection="0">
      <alignment vertical="bottom"/>
    </xf>
    <xf numFmtId="0" fontId="0" fillId="6" borderId="50" applyNumberFormat="0" applyFont="1" applyFill="1" applyBorder="1" applyAlignment="1" applyProtection="0">
      <alignment vertical="bottom"/>
    </xf>
    <xf numFmtId="0" fontId="8" fillId="6" borderId="10" applyNumberFormat="0" applyFont="1" applyFill="1" applyBorder="1" applyAlignment="1" applyProtection="0">
      <alignment horizontal="center" vertical="bottom"/>
    </xf>
    <xf numFmtId="0" fontId="0" fillId="6" borderId="8" applyNumberFormat="0" applyFont="1" applyFill="1" applyBorder="1" applyAlignment="1" applyProtection="0">
      <alignment horizontal="center" vertical="bottom"/>
    </xf>
    <xf numFmtId="0" fontId="0" fillId="6" borderId="11" applyNumberFormat="0" applyFont="1" applyFill="1" applyBorder="1" applyAlignment="1" applyProtection="0">
      <alignment horizontal="center" vertical="bottom"/>
    </xf>
    <xf numFmtId="0" fontId="8" fillId="6" borderId="30" applyNumberFormat="0" applyFont="1" applyFill="1" applyBorder="1" applyAlignment="1" applyProtection="0">
      <alignment horizontal="center" vertical="bottom"/>
    </xf>
    <xf numFmtId="0" fontId="0" fillId="6" borderId="51" applyNumberFormat="0" applyFont="1" applyFill="1" applyBorder="1" applyAlignment="1" applyProtection="0">
      <alignment vertical="bottom"/>
    </xf>
    <xf numFmtId="0" fontId="0" fillId="6" borderId="33" applyNumberFormat="0" applyFont="1" applyFill="1" applyBorder="1" applyAlignment="1" applyProtection="0">
      <alignment horizontal="center" vertical="bottom"/>
    </xf>
    <xf numFmtId="59" fontId="9" fillId="9" borderId="13" applyNumberFormat="1" applyFont="1" applyFill="1" applyBorder="1" applyAlignment="1" applyProtection="0">
      <alignment vertical="bottom"/>
    </xf>
    <xf numFmtId="10" fontId="9" fillId="4" borderId="13" applyNumberFormat="1" applyFont="1" applyFill="1" applyBorder="1" applyAlignment="1" applyProtection="0">
      <alignment vertical="bottom"/>
    </xf>
    <xf numFmtId="49" fontId="29" fillId="4" borderId="52" applyNumberFormat="1" applyFont="1" applyFill="1" applyBorder="1" applyAlignment="1" applyProtection="0">
      <alignment horizontal="center" vertical="bottom" wrapText="1"/>
    </xf>
    <xf numFmtId="49" fontId="41" fillId="4" borderId="53" applyNumberFormat="1" applyFont="1" applyFill="1" applyBorder="1" applyAlignment="1" applyProtection="0">
      <alignment horizontal="center" vertical="center" wrapText="1"/>
    </xf>
    <xf numFmtId="49" fontId="16" fillId="4" borderId="18" applyNumberFormat="1" applyFont="1" applyFill="1" applyBorder="1" applyAlignment="1" applyProtection="0">
      <alignment horizontal="center" vertical="bottom"/>
    </xf>
    <xf numFmtId="0" fontId="16" fillId="9" borderId="14" applyNumberFormat="0" applyFont="1" applyFill="1" applyBorder="1" applyAlignment="1" applyProtection="0">
      <alignment horizontal="center" vertical="bottom"/>
    </xf>
    <xf numFmtId="49" fontId="16" fillId="4" borderId="19" applyNumberFormat="1" applyFont="1" applyFill="1" applyBorder="1" applyAlignment="1" applyProtection="0">
      <alignment horizontal="center" vertical="bottom"/>
    </xf>
    <xf numFmtId="0" fontId="0" fillId="6" borderId="31" applyNumberFormat="0" applyFont="1" applyFill="1" applyBorder="1" applyAlignment="1" applyProtection="0">
      <alignment horizontal="center" vertical="bottom"/>
    </xf>
    <xf numFmtId="49" fontId="42" fillId="4" borderId="47" applyNumberFormat="1" applyFont="1" applyFill="1" applyBorder="1" applyAlignment="1" applyProtection="0">
      <alignment horizontal="center" vertical="center" wrapText="1"/>
    </xf>
    <xf numFmtId="0" fontId="29" fillId="4" borderId="54" applyNumberFormat="0" applyFont="1" applyFill="1" applyBorder="1" applyAlignment="1" applyProtection="0">
      <alignment horizontal="center" vertical="bottom" wrapText="1"/>
    </xf>
    <xf numFmtId="0" fontId="41" fillId="4" borderId="55" applyNumberFormat="0" applyFont="1" applyFill="1" applyBorder="1" applyAlignment="1" applyProtection="0">
      <alignment horizontal="center" vertical="center" wrapText="1"/>
    </xf>
    <xf numFmtId="49" fontId="16" fillId="4" borderId="22" applyNumberFormat="1" applyFont="1" applyFill="1" applyBorder="1" applyAlignment="1" applyProtection="0">
      <alignment vertical="bottom"/>
    </xf>
    <xf numFmtId="0" fontId="16" fillId="9" borderId="31" applyNumberFormat="0" applyFont="1" applyFill="1" applyBorder="1" applyAlignment="1" applyProtection="0">
      <alignment horizontal="center" vertical="bottom"/>
    </xf>
    <xf numFmtId="0" fontId="42" fillId="4" borderId="49" applyNumberFormat="0" applyFont="1" applyFill="1" applyBorder="1" applyAlignment="1" applyProtection="0">
      <alignment horizontal="center" vertical="center" wrapText="1"/>
    </xf>
    <xf numFmtId="49" fontId="17" fillId="4" borderId="56" applyNumberFormat="1" applyFont="1" applyFill="1" applyBorder="1" applyAlignment="1" applyProtection="0">
      <alignment vertical="bottom"/>
    </xf>
    <xf numFmtId="59" fontId="17" fillId="4" borderId="56" applyNumberFormat="1" applyFont="1" applyFill="1" applyBorder="1" applyAlignment="1" applyProtection="0">
      <alignment vertical="bottom"/>
    </xf>
    <xf numFmtId="0" fontId="16" fillId="9" borderId="57" applyNumberFormat="0" applyFont="1" applyFill="1" applyBorder="1" applyAlignment="1" applyProtection="0">
      <alignment horizontal="center" vertical="bottom"/>
    </xf>
    <xf numFmtId="59" fontId="43" fillId="4" borderId="23" applyNumberFormat="1" applyFont="1" applyFill="1" applyBorder="1" applyAlignment="1" applyProtection="0">
      <alignment vertical="bottom"/>
    </xf>
    <xf numFmtId="49" fontId="0" fillId="4" borderId="25" applyNumberFormat="1" applyFont="1" applyFill="1" applyBorder="1" applyAlignment="1" applyProtection="0">
      <alignment vertical="bottom"/>
    </xf>
    <xf numFmtId="49" fontId="17" fillId="4" borderId="58" applyNumberFormat="1" applyFont="1" applyFill="1" applyBorder="1" applyAlignment="1" applyProtection="0">
      <alignment vertical="bottom"/>
    </xf>
    <xf numFmtId="59" fontId="17" fillId="4" borderId="58" applyNumberFormat="1" applyFont="1" applyFill="1" applyBorder="1" applyAlignment="1" applyProtection="0">
      <alignment vertical="bottom"/>
    </xf>
    <xf numFmtId="0" fontId="16" fillId="9" borderId="59" applyNumberFormat="0" applyFont="1" applyFill="1" applyBorder="1" applyAlignment="1" applyProtection="0">
      <alignment horizontal="center" vertical="bottom"/>
    </xf>
    <xf numFmtId="59" fontId="43" fillId="4" borderId="27" applyNumberFormat="1" applyFont="1" applyFill="1" applyBorder="1" applyAlignment="1" applyProtection="0">
      <alignment vertical="bottom"/>
    </xf>
    <xf numFmtId="0" fontId="0" fillId="4" borderId="8" applyNumberFormat="0" applyFont="1" applyFill="1" applyBorder="1" applyAlignment="1" applyProtection="0">
      <alignment vertical="bottom"/>
    </xf>
    <xf numFmtId="0" fontId="43" fillId="6" borderId="60" applyNumberFormat="0" applyFont="1" applyFill="1" applyBorder="1" applyAlignment="1" applyProtection="0">
      <alignment vertical="bottom"/>
    </xf>
    <xf numFmtId="0" fontId="0" fillId="4" borderId="30" applyNumberFormat="0" applyFont="1" applyFill="1" applyBorder="1" applyAlignment="1" applyProtection="0">
      <alignment vertical="bottom"/>
    </xf>
    <xf numFmtId="0" fontId="0" fillId="4" borderId="33" applyNumberFormat="0" applyFont="1" applyFill="1" applyBorder="1" applyAlignment="1" applyProtection="0">
      <alignment vertical="bottom"/>
    </xf>
    <xf numFmtId="59" fontId="44" fillId="4" borderId="13" applyNumberFormat="1" applyFont="1" applyFill="1" applyBorder="1" applyAlignment="1" applyProtection="0">
      <alignment vertical="bottom"/>
    </xf>
    <xf numFmtId="0" fontId="0" fillId="4" borderId="61" applyNumberFormat="0" applyFont="1" applyFill="1" applyBorder="1" applyAlignment="1" applyProtection="0">
      <alignment vertical="bottom"/>
    </xf>
    <xf numFmtId="59" fontId="0" fillId="6" borderId="4" applyNumberFormat="1" applyFont="1" applyFill="1" applyBorder="1" applyAlignment="1" applyProtection="0">
      <alignment horizontal="center" vertical="bottom"/>
    </xf>
    <xf numFmtId="59" fontId="0" fillId="6" borderId="8" applyNumberFormat="1" applyFont="1" applyFill="1" applyBorder="1" applyAlignment="1" applyProtection="0">
      <alignment horizontal="center" vertical="bottom"/>
    </xf>
    <xf numFmtId="0" fontId="0" fillId="4" borderId="62" applyNumberFormat="0" applyFont="1" applyFill="1" applyBorder="1" applyAlignment="1" applyProtection="0">
      <alignment vertical="bottom"/>
    </xf>
    <xf numFmtId="0" fontId="0" fillId="4" borderId="63" applyNumberFormat="0" applyFont="1" applyFill="1" applyBorder="1" applyAlignment="1" applyProtection="0">
      <alignment vertical="bottom"/>
    </xf>
    <xf numFmtId="0" fontId="0" fillId="6" borderId="15" applyNumberFormat="0" applyFont="1" applyFill="1" applyBorder="1" applyAlignment="1" applyProtection="0">
      <alignment horizontal="center" vertical="bottom"/>
    </xf>
    <xf numFmtId="0" fontId="0" fillId="4" borderId="64" applyNumberFormat="0" applyFont="1" applyFill="1" applyBorder="1" applyAlignment="1" applyProtection="0">
      <alignment vertical="bottom"/>
    </xf>
    <xf numFmtId="0" fontId="0" fillId="6" borderId="65" applyNumberFormat="0" applyFont="1" applyFill="1" applyBorder="1" applyAlignment="1" applyProtection="0">
      <alignment vertical="bottom"/>
    </xf>
    <xf numFmtId="0" fontId="0" fillId="4" borderId="66" applyNumberFormat="0" applyFont="1" applyFill="1" applyBorder="1" applyAlignment="1" applyProtection="0">
      <alignment vertical="bottom"/>
    </xf>
    <xf numFmtId="60" fontId="0" fillId="4" borderId="67" applyNumberFormat="1" applyFont="1" applyFill="1" applyBorder="1" applyAlignment="1" applyProtection="0">
      <alignment vertical="bottom"/>
    </xf>
    <xf numFmtId="0" fontId="0" applyNumberFormat="1" applyFont="1" applyFill="0" applyBorder="0" applyAlignment="1" applyProtection="0">
      <alignment vertical="bottom"/>
    </xf>
    <xf numFmtId="49" fontId="8" fillId="4" borderId="1" applyNumberFormat="1" applyFont="1" applyFill="1" applyBorder="1" applyAlignment="1" applyProtection="0">
      <alignment vertical="bottom"/>
    </xf>
    <xf numFmtId="49" fontId="45" fillId="4" borderId="1" applyNumberFormat="1" applyFont="1" applyFill="1" applyBorder="1" applyAlignment="1" applyProtection="0">
      <alignment vertical="bottom"/>
    </xf>
    <xf numFmtId="49" fontId="46" fillId="4" borderId="1" applyNumberFormat="1" applyFont="1" applyFill="1" applyBorder="1" applyAlignment="1" applyProtection="0">
      <alignment vertical="bottom"/>
    </xf>
    <xf numFmtId="15" fontId="46" fillId="4" borderId="1" applyNumberFormat="1" applyFont="1" applyFill="1" applyBorder="1" applyAlignment="1" applyProtection="0">
      <alignment horizontal="left" vertical="bottom"/>
    </xf>
    <xf numFmtId="0" fontId="45" fillId="4" borderId="2" applyNumberFormat="0" applyFont="1" applyFill="1" applyBorder="1" applyAlignment="1" applyProtection="0">
      <alignment vertical="bottom"/>
    </xf>
    <xf numFmtId="49" fontId="9" fillId="4" borderId="17" applyNumberFormat="1" applyFont="1" applyFill="1" applyBorder="1" applyAlignment="1" applyProtection="0">
      <alignment horizontal="center" vertical="center" wrapText="1"/>
    </xf>
    <xf numFmtId="0" fontId="9" fillId="4" borderId="68" applyNumberFormat="0" applyFont="1" applyFill="1" applyBorder="1" applyAlignment="1" applyProtection="0">
      <alignment horizontal="center" vertical="center" wrapText="1"/>
    </xf>
    <xf numFmtId="49" fontId="9" fillId="4" borderId="68" applyNumberFormat="1" applyFont="1" applyFill="1" applyBorder="1" applyAlignment="1" applyProtection="0">
      <alignment horizontal="center" vertical="bottom" wrapText="1"/>
    </xf>
    <xf numFmtId="49" fontId="9" fillId="4" borderId="68" applyNumberFormat="1" applyFont="1" applyFill="1" applyBorder="1" applyAlignment="1" applyProtection="0">
      <alignment horizontal="center" vertical="center"/>
    </xf>
    <xf numFmtId="49" fontId="9" fillId="4" borderId="18" applyNumberFormat="1" applyFont="1" applyFill="1" applyBorder="1" applyAlignment="1" applyProtection="0">
      <alignment horizontal="center" vertical="center" wrapText="1"/>
    </xf>
    <xf numFmtId="0" fontId="9" fillId="4" borderId="21" applyNumberFormat="0" applyFont="1" applyFill="1" applyBorder="1" applyAlignment="1" applyProtection="0">
      <alignment horizontal="center" vertical="center" wrapText="1"/>
    </xf>
    <xf numFmtId="0" fontId="9" fillId="4" borderId="56" applyNumberFormat="0" applyFont="1" applyFill="1" applyBorder="1" applyAlignment="1" applyProtection="0">
      <alignment horizontal="center" vertical="center" wrapText="1"/>
    </xf>
    <xf numFmtId="15" fontId="9" fillId="4" borderId="56" applyNumberFormat="1" applyFont="1" applyFill="1" applyBorder="1" applyAlignment="1" applyProtection="0">
      <alignment horizontal="center" vertical="bottom"/>
    </xf>
    <xf numFmtId="0" fontId="9" fillId="4" borderId="22" applyNumberFormat="0" applyFont="1" applyFill="1" applyBorder="1" applyAlignment="1" applyProtection="0">
      <alignment horizontal="center" vertical="center" wrapText="1"/>
    </xf>
    <xf numFmtId="49" fontId="27" fillId="4" borderId="21" applyNumberFormat="1" applyFont="1" applyFill="1" applyBorder="1" applyAlignment="1" applyProtection="0">
      <alignment horizontal="center" vertical="center" wrapText="1"/>
    </xf>
    <xf numFmtId="0" fontId="27" fillId="4" borderId="56" applyNumberFormat="0" applyFont="1" applyFill="1" applyBorder="1" applyAlignment="1" applyProtection="0">
      <alignment horizontal="center" vertical="center" wrapText="1"/>
    </xf>
    <xf numFmtId="59" fontId="0" fillId="4" borderId="56" applyNumberFormat="1" applyFont="1" applyFill="1" applyBorder="1" applyAlignment="1" applyProtection="0">
      <alignment horizontal="center" vertical="center"/>
    </xf>
    <xf numFmtId="59" fontId="0" fillId="4" borderId="22" applyNumberFormat="1" applyFont="1" applyFill="1" applyBorder="1" applyAlignment="1" applyProtection="0">
      <alignment horizontal="center" vertical="center" wrapText="1"/>
    </xf>
    <xf numFmtId="0" fontId="27" fillId="4" borderId="21" applyNumberFormat="0" applyFont="1" applyFill="1" applyBorder="1" applyAlignment="1" applyProtection="0">
      <alignment horizontal="center" vertical="center" wrapText="1"/>
    </xf>
    <xf numFmtId="0" fontId="0" fillId="4" borderId="22" applyNumberFormat="0" applyFont="1" applyFill="1" applyBorder="1" applyAlignment="1" applyProtection="0">
      <alignment horizontal="center" vertical="center" wrapText="1"/>
    </xf>
    <xf numFmtId="59" fontId="0" fillId="4" borderId="56" applyNumberFormat="1" applyFont="1" applyFill="1" applyBorder="1" applyAlignment="1" applyProtection="0">
      <alignment horizontal="center" vertical="center" wrapText="1"/>
    </xf>
    <xf numFmtId="49" fontId="27" fillId="4" borderId="69" applyNumberFormat="1" applyFont="1" applyFill="1" applyBorder="1" applyAlignment="1" applyProtection="0">
      <alignment horizontal="center" vertical="center" wrapText="1"/>
    </xf>
    <xf numFmtId="0" fontId="27" fillId="4" borderId="70" applyNumberFormat="0" applyFont="1" applyFill="1" applyBorder="1" applyAlignment="1" applyProtection="0">
      <alignment horizontal="center" vertical="center" wrapText="1"/>
    </xf>
    <xf numFmtId="59" fontId="0" fillId="4" borderId="26" applyNumberFormat="1" applyFont="1" applyFill="1" applyBorder="1" applyAlignment="1" applyProtection="0">
      <alignment horizontal="center" vertical="center" wrapText="1"/>
    </xf>
    <xf numFmtId="49" fontId="9" fillId="4" borderId="25" applyNumberFormat="1" applyFont="1" applyFill="1" applyBorder="1" applyAlignment="1" applyProtection="0">
      <alignment horizontal="center" vertical="center" wrapText="1"/>
    </xf>
    <xf numFmtId="0" fontId="9" fillId="4" borderId="58" applyNumberFormat="0" applyFont="1" applyFill="1" applyBorder="1" applyAlignment="1" applyProtection="0">
      <alignment horizontal="center" vertical="center" wrapText="1"/>
    </xf>
    <xf numFmtId="59" fontId="0" fillId="4" borderId="58" applyNumberFormat="1" applyFont="1" applyFill="1" applyBorder="1" applyAlignment="1" applyProtection="0">
      <alignment vertical="center"/>
    </xf>
    <xf numFmtId="59" fontId="0" fillId="4" borderId="26" applyNumberFormat="1" applyFont="1" applyFill="1" applyBorder="1" applyAlignment="1" applyProtection="0">
      <alignment vertical="center"/>
    </xf>
    <xf numFmtId="0" fontId="0" fillId="4" borderId="71" applyNumberFormat="0" applyFont="1" applyFill="1" applyBorder="1" applyAlignment="1" applyProtection="0">
      <alignment vertical="bottom"/>
    </xf>
    <xf numFmtId="49" fontId="20" fillId="4" borderId="72" applyNumberFormat="1" applyFont="1" applyFill="1" applyBorder="1" applyAlignment="1" applyProtection="0">
      <alignment horizontal="center" vertical="center"/>
    </xf>
    <xf numFmtId="0" fontId="20" fillId="4" borderId="71" applyNumberFormat="0" applyFont="1" applyFill="1" applyBorder="1" applyAlignment="1" applyProtection="0">
      <alignment horizontal="center" vertical="center"/>
    </xf>
    <xf numFmtId="0" fontId="20" fillId="4" borderId="73" applyNumberFormat="0" applyFont="1" applyFill="1" applyBorder="1" applyAlignment="1" applyProtection="0">
      <alignment horizontal="center" vertical="center"/>
    </xf>
    <xf numFmtId="59" fontId="0" fillId="4" borderId="74" applyNumberFormat="1" applyFont="1" applyFill="1" applyBorder="1" applyAlignment="1" applyProtection="0">
      <alignment horizontal="center" vertical="center"/>
    </xf>
    <xf numFmtId="0" fontId="20" fillId="4" borderId="75" applyNumberFormat="0" applyFont="1" applyFill="1" applyBorder="1" applyAlignment="1" applyProtection="0">
      <alignment horizontal="center" vertical="center"/>
    </xf>
    <xf numFmtId="0" fontId="20" fillId="4" borderId="76" applyNumberFormat="0" applyFont="1" applyFill="1" applyBorder="1" applyAlignment="1" applyProtection="0">
      <alignment horizontal="center" vertical="center"/>
    </xf>
    <xf numFmtId="0" fontId="20" fillId="4" borderId="77" applyNumberFormat="0" applyFont="1" applyFill="1" applyBorder="1" applyAlignment="1" applyProtection="0">
      <alignment horizontal="center" vertical="center"/>
    </xf>
    <xf numFmtId="59" fontId="0" fillId="4" borderId="78" applyNumberFormat="1" applyFont="1" applyFill="1" applyBorder="1" applyAlignment="1" applyProtection="0">
      <alignment horizontal="center" vertical="center"/>
    </xf>
    <xf numFmtId="49" fontId="25" fillId="4" borderId="79" applyNumberFormat="1" applyFont="1" applyFill="1" applyBorder="1" applyAlignment="1" applyProtection="0">
      <alignment horizontal="center" vertical="center" wrapText="1"/>
    </xf>
    <xf numFmtId="0" fontId="25" fillId="4" borderId="80" applyNumberFormat="0" applyFont="1" applyFill="1" applyBorder="1" applyAlignment="1" applyProtection="0">
      <alignment horizontal="center" vertical="center" wrapText="1"/>
    </xf>
    <xf numFmtId="0" fontId="25" fillId="4" borderId="81" applyNumberFormat="0" applyFont="1" applyFill="1" applyBorder="1" applyAlignment="1" applyProtection="0">
      <alignment horizontal="center" vertical="center" wrapText="1"/>
    </xf>
    <xf numFmtId="59" fontId="0" fillId="4" borderId="82" applyNumberFormat="1" applyFont="1" applyFill="1" applyBorder="1" applyAlignment="1" applyProtection="0">
      <alignment horizontal="center" vertical="center"/>
    </xf>
    <xf numFmtId="0" fontId="25" fillId="4" borderId="75" applyNumberFormat="0" applyFont="1" applyFill="1" applyBorder="1" applyAlignment="1" applyProtection="0">
      <alignment horizontal="center" vertical="center" wrapText="1"/>
    </xf>
    <xf numFmtId="0" fontId="25" fillId="4" borderId="76" applyNumberFormat="0" applyFont="1" applyFill="1" applyBorder="1" applyAlignment="1" applyProtection="0">
      <alignment horizontal="center" vertical="center" wrapText="1"/>
    </xf>
    <xf numFmtId="0" fontId="25" fillId="4" borderId="77" applyNumberFormat="0" applyFont="1" applyFill="1" applyBorder="1" applyAlignment="1" applyProtection="0">
      <alignment horizontal="center" vertical="center" wrapText="1"/>
    </xf>
    <xf numFmtId="59" fontId="0" fillId="4" borderId="83" applyNumberFormat="1" applyFont="1" applyFill="1" applyBorder="1" applyAlignment="1" applyProtection="0">
      <alignment horizontal="center" vertical="center"/>
    </xf>
    <xf numFmtId="49" fontId="9" fillId="4" borderId="79" applyNumberFormat="1" applyFont="1" applyFill="1" applyBorder="1" applyAlignment="1" applyProtection="0">
      <alignment horizontal="center" vertical="center" wrapText="1"/>
    </xf>
    <xf numFmtId="0" fontId="9" fillId="4" borderId="80" applyNumberFormat="0" applyFont="1" applyFill="1" applyBorder="1" applyAlignment="1" applyProtection="0">
      <alignment horizontal="center" vertical="center" wrapText="1"/>
    </xf>
    <xf numFmtId="0" fontId="9" fillId="4" borderId="84" applyNumberFormat="0" applyFont="1" applyFill="1" applyBorder="1" applyAlignment="1" applyProtection="0">
      <alignment horizontal="center" vertical="center" wrapText="1"/>
    </xf>
    <xf numFmtId="59" fontId="9" fillId="4" borderId="47" applyNumberFormat="1" applyFont="1" applyFill="1" applyBorder="1" applyAlignment="1" applyProtection="0">
      <alignment horizontal="center" vertical="center" wrapText="1"/>
    </xf>
    <xf numFmtId="0" fontId="9" fillId="4" borderId="85" applyNumberFormat="0" applyFont="1" applyFill="1" applyBorder="1" applyAlignment="1" applyProtection="0">
      <alignment horizontal="center" vertical="center" wrapText="1"/>
    </xf>
    <xf numFmtId="0" fontId="9" fillId="4" borderId="2" applyNumberFormat="0" applyFont="1" applyFill="1" applyBorder="1" applyAlignment="1" applyProtection="0">
      <alignment horizontal="center" vertical="center" wrapText="1"/>
    </xf>
    <xf numFmtId="0" fontId="9" fillId="4" borderId="86" applyNumberFormat="0" applyFont="1" applyFill="1" applyBorder="1" applyAlignment="1" applyProtection="0">
      <alignment horizontal="center" vertical="center" wrapText="1"/>
    </xf>
    <xf numFmtId="59" fontId="9" fillId="4" borderId="87" applyNumberFormat="1" applyFont="1" applyFill="1" applyBorder="1" applyAlignment="1" applyProtection="0">
      <alignment horizontal="center" vertical="center" wrapText="1"/>
    </xf>
    <xf numFmtId="0" fontId="0" fillId="4" borderId="43" applyNumberFormat="0" applyFont="1" applyFill="1" applyBorder="1" applyAlignment="1" applyProtection="0">
      <alignment vertical="bottom"/>
    </xf>
    <xf numFmtId="59" fontId="0" fillId="4" borderId="18" applyNumberFormat="1" applyFont="1" applyFill="1" applyBorder="1" applyAlignment="1" applyProtection="0">
      <alignment horizontal="center" vertical="center" wrapText="1"/>
    </xf>
    <xf numFmtId="0" fontId="9" fillId="4" borderId="25" applyNumberFormat="0" applyFont="1" applyFill="1" applyBorder="1" applyAlignment="1" applyProtection="0">
      <alignment horizontal="center" vertical="center" wrapText="1"/>
    </xf>
    <xf numFmtId="0" fontId="0" fillId="4" borderId="26" applyNumberFormat="0" applyFont="1" applyFill="1" applyBorder="1" applyAlignment="1" applyProtection="0">
      <alignment horizontal="center" vertical="center" wrapText="1"/>
    </xf>
    <xf numFmtId="49" fontId="9" fillId="4" borderId="1" applyNumberFormat="1" applyFont="1" applyFill="1" applyBorder="1" applyAlignment="1" applyProtection="0">
      <alignment vertical="bottom"/>
    </xf>
    <xf numFmtId="49" fontId="16" fillId="4" borderId="17" applyNumberFormat="1" applyFont="1" applyFill="1" applyBorder="1" applyAlignment="1" applyProtection="0">
      <alignment vertical="bottom"/>
    </xf>
    <xf numFmtId="49" fontId="16" fillId="4" borderId="68" applyNumberFormat="1" applyFont="1" applyFill="1" applyBorder="1" applyAlignment="1" applyProtection="0">
      <alignment vertical="bottom"/>
    </xf>
    <xf numFmtId="15" fontId="27" fillId="4" borderId="21" applyNumberFormat="1" applyFont="1" applyFill="1" applyBorder="1" applyAlignment="1" applyProtection="0">
      <alignment horizontal="center" vertical="center"/>
    </xf>
    <xf numFmtId="0" fontId="27" fillId="4" borderId="56" applyNumberFormat="0" applyFont="1" applyFill="1" applyBorder="1" applyAlignment="1" applyProtection="0">
      <alignment horizontal="center" vertical="bottom"/>
    </xf>
    <xf numFmtId="0" fontId="27" fillId="4" borderId="56" applyNumberFormat="0" applyFont="1" applyFill="1" applyBorder="1" applyAlignment="1" applyProtection="0">
      <alignment vertical="bottom"/>
    </xf>
    <xf numFmtId="59" fontId="27" fillId="4" borderId="22" applyNumberFormat="1" applyFont="1" applyFill="1" applyBorder="1" applyAlignment="1" applyProtection="0">
      <alignment vertical="bottom"/>
    </xf>
    <xf numFmtId="15" fontId="17" fillId="4" borderId="21" applyNumberFormat="1" applyFont="1" applyFill="1" applyBorder="1" applyAlignment="1" applyProtection="0">
      <alignment horizontal="center" vertical="center"/>
    </xf>
    <xf numFmtId="0" fontId="17" fillId="4" borderId="56" applyNumberFormat="0" applyFont="1" applyFill="1" applyBorder="1" applyAlignment="1" applyProtection="0">
      <alignment horizontal="center" vertical="center"/>
    </xf>
    <xf numFmtId="0" fontId="17" fillId="4" borderId="56" applyNumberFormat="0" applyFont="1" applyFill="1" applyBorder="1" applyAlignment="1" applyProtection="0">
      <alignment vertical="bottom"/>
    </xf>
    <xf numFmtId="59" fontId="17" fillId="4" borderId="22" applyNumberFormat="1" applyFont="1" applyFill="1" applyBorder="1" applyAlignment="1" applyProtection="0">
      <alignment vertical="bottom"/>
    </xf>
    <xf numFmtId="15" fontId="17" fillId="4" borderId="25" applyNumberFormat="1" applyFont="1" applyFill="1" applyBorder="1" applyAlignment="1" applyProtection="0">
      <alignment horizontal="center" vertical="center"/>
    </xf>
    <xf numFmtId="0" fontId="17" fillId="4" borderId="58" applyNumberFormat="0" applyFont="1" applyFill="1" applyBorder="1" applyAlignment="1" applyProtection="0">
      <alignment horizontal="center" vertical="center"/>
    </xf>
    <xf numFmtId="0" fontId="17" fillId="4" borderId="58" applyNumberFormat="0" applyFont="1" applyFill="1" applyBorder="1" applyAlignment="1" applyProtection="0">
      <alignment vertical="bottom"/>
    </xf>
    <xf numFmtId="59" fontId="17" fillId="4" borderId="26" applyNumberFormat="1" applyFont="1" applyFill="1" applyBorder="1" applyAlignment="1" applyProtection="0">
      <alignment vertical="bottom"/>
    </xf>
    <xf numFmtId="49" fontId="9" fillId="4" borderId="42" applyNumberFormat="1" applyFont="1" applyFill="1" applyBorder="1" applyAlignment="1" applyProtection="0">
      <alignment horizontal="center" vertical="bottom"/>
    </xf>
    <xf numFmtId="0" fontId="9" fillId="4" borderId="43" applyNumberFormat="0" applyFont="1" applyFill="1" applyBorder="1" applyAlignment="1" applyProtection="0">
      <alignment horizontal="center" vertical="bottom"/>
    </xf>
    <xf numFmtId="0" fontId="9" fillId="4" borderId="44" applyNumberFormat="0" applyFont="1" applyFill="1" applyBorder="1" applyAlignment="1" applyProtection="0">
      <alignment horizontal="center" vertical="bottom"/>
    </xf>
    <xf numFmtId="49" fontId="51" fillId="4" borderId="17" applyNumberFormat="1" applyFont="1" applyFill="1" applyBorder="1" applyAlignment="1" applyProtection="0">
      <alignment horizontal="center" vertical="center" wrapText="1"/>
    </xf>
    <xf numFmtId="0" fontId="51" fillId="4" borderId="68" applyNumberFormat="0" applyFont="1" applyFill="1" applyBorder="1" applyAlignment="1" applyProtection="0">
      <alignment horizontal="center" vertical="center" wrapText="1"/>
    </xf>
    <xf numFmtId="0" fontId="51" fillId="4" borderId="18" applyNumberFormat="0" applyFont="1" applyFill="1" applyBorder="1" applyAlignment="1" applyProtection="0">
      <alignment horizontal="center" vertical="center" wrapText="1"/>
    </xf>
    <xf numFmtId="0" fontId="51" fillId="4" borderId="25" applyNumberFormat="0" applyFont="1" applyFill="1" applyBorder="1" applyAlignment="1" applyProtection="0">
      <alignment horizontal="center" vertical="center" wrapText="1"/>
    </xf>
    <xf numFmtId="0" fontId="51" fillId="4" borderId="58" applyNumberFormat="0" applyFont="1" applyFill="1" applyBorder="1" applyAlignment="1" applyProtection="0">
      <alignment horizontal="center" vertical="center" wrapText="1"/>
    </xf>
    <xf numFmtId="0" fontId="51" fillId="4" borderId="26" applyNumberFormat="0" applyFont="1" applyFill="1" applyBorder="1" applyAlignment="1" applyProtection="0">
      <alignment horizontal="center" vertical="center" wrapText="1"/>
    </xf>
    <xf numFmtId="0" fontId="9" fillId="4" borderId="87" applyNumberFormat="0" applyFont="1" applyFill="1" applyBorder="1" applyAlignment="1" applyProtection="0">
      <alignment horizontal="center" vertical="center" wrapText="1"/>
    </xf>
    <xf numFmtId="0" fontId="0" fillId="4" borderId="88" applyNumberFormat="0" applyFont="1" applyFill="1" applyBorder="1" applyAlignment="1" applyProtection="0">
      <alignment vertical="bottom"/>
    </xf>
    <xf numFmtId="49" fontId="9" fillId="4" borderId="1" applyNumberFormat="1" applyFont="1" applyFill="1" applyBorder="1" applyAlignment="1" applyProtection="0">
      <alignment horizontal="center" vertical="center" wrapText="1"/>
    </xf>
    <xf numFmtId="0" fontId="9" fillId="4" borderId="89" applyNumberFormat="0" applyFont="1" applyFill="1" applyBorder="1" applyAlignment="1" applyProtection="0">
      <alignment horizontal="center" vertical="center" wrapText="1"/>
    </xf>
    <xf numFmtId="0" fontId="0" fillId="4" borderId="90" applyNumberFormat="0" applyFont="1" applyFill="1" applyBorder="1" applyAlignment="1" applyProtection="0">
      <alignment horizontal="center" vertical="center"/>
    </xf>
    <xf numFmtId="0" fontId="0" fillId="4" borderId="81" applyNumberFormat="0" applyFont="1" applyFill="1" applyBorder="1" applyAlignment="1" applyProtection="0">
      <alignment horizontal="center" vertical="center"/>
    </xf>
    <xf numFmtId="0" fontId="0" fillId="4" borderId="91" applyNumberFormat="0" applyFont="1" applyFill="1" applyBorder="1" applyAlignment="1" applyProtection="0">
      <alignment vertical="bottom"/>
    </xf>
    <xf numFmtId="0" fontId="9" fillId="4" borderId="1" applyNumberFormat="0" applyFont="1" applyFill="1" applyBorder="1" applyAlignment="1" applyProtection="0">
      <alignment horizontal="center" vertical="center" wrapText="1"/>
    </xf>
    <xf numFmtId="0" fontId="0" fillId="4" borderId="92" applyNumberFormat="0" applyFont="1" applyFill="1" applyBorder="1" applyAlignment="1" applyProtection="0">
      <alignment horizontal="center" vertical="center"/>
    </xf>
    <xf numFmtId="0" fontId="0" fillId="4" borderId="77" applyNumberFormat="0" applyFont="1" applyFill="1" applyBorder="1" applyAlignment="1" applyProtection="0">
      <alignment horizontal="center" vertical="center"/>
    </xf>
    <xf numFmtId="49" fontId="9" fillId="4" borderId="1" applyNumberFormat="1" applyFont="1" applyFill="1" applyBorder="1" applyAlignment="1" applyProtection="0">
      <alignment horizontal="center" vertical="center"/>
    </xf>
    <xf numFmtId="0" fontId="9" fillId="4" borderId="89" applyNumberFormat="0" applyFont="1" applyFill="1" applyBorder="1" applyAlignment="1" applyProtection="0">
      <alignment horizontal="center" vertical="center"/>
    </xf>
    <xf numFmtId="15" fontId="52" fillId="4" borderId="90" applyNumberFormat="1" applyFont="1" applyFill="1" applyBorder="1" applyAlignment="1" applyProtection="0">
      <alignment horizontal="center" vertical="center"/>
    </xf>
    <xf numFmtId="15" fontId="52" fillId="4" borderId="81" applyNumberFormat="1" applyFont="1" applyFill="1" applyBorder="1" applyAlignment="1" applyProtection="0">
      <alignment horizontal="center" vertical="center"/>
    </xf>
    <xf numFmtId="0" fontId="9" fillId="4" borderId="1" applyNumberFormat="0" applyFont="1" applyFill="1" applyBorder="1" applyAlignment="1" applyProtection="0">
      <alignment horizontal="center" vertical="center"/>
    </xf>
    <xf numFmtId="15" fontId="52" fillId="4" borderId="92" applyNumberFormat="1" applyFont="1" applyFill="1" applyBorder="1" applyAlignment="1" applyProtection="0">
      <alignment horizontal="center" vertical="center"/>
    </xf>
    <xf numFmtId="15" fontId="52" fillId="4" borderId="77"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15" fontId="0" fillId="10" borderId="93" applyNumberFormat="1" applyFont="1" applyFill="1" applyBorder="1" applyAlignment="1" applyProtection="0">
      <alignment vertical="center"/>
    </xf>
    <xf numFmtId="15" fontId="0" fillId="10" borderId="94" applyNumberFormat="1" applyFont="1" applyFill="1" applyBorder="1" applyAlignment="1" applyProtection="0">
      <alignment vertical="center"/>
    </xf>
    <xf numFmtId="15" fontId="27" fillId="10" borderId="94" applyNumberFormat="1" applyFont="1" applyFill="1" applyBorder="1" applyAlignment="1" applyProtection="0">
      <alignment horizontal="center" vertical="center"/>
    </xf>
    <xf numFmtId="0" fontId="0" fillId="4" borderId="95" applyNumberFormat="0" applyFont="1" applyFill="1" applyBorder="1" applyAlignment="1" applyProtection="0">
      <alignment vertical="bottom"/>
    </xf>
    <xf numFmtId="49" fontId="53" fillId="11" borderId="94" applyNumberFormat="1" applyFont="1" applyFill="1" applyBorder="1" applyAlignment="1" applyProtection="0">
      <alignment horizontal="center" vertical="center" wrapText="1"/>
    </xf>
    <xf numFmtId="59" fontId="53" fillId="11" borderId="94" applyNumberFormat="1" applyFont="1" applyFill="1" applyBorder="1" applyAlignment="1" applyProtection="0">
      <alignment horizontal="center" vertical="center" wrapText="1"/>
    </xf>
    <xf numFmtId="59" fontId="53" fillId="11" borderId="96" applyNumberFormat="1" applyFont="1" applyFill="1" applyBorder="1" applyAlignment="1" applyProtection="0">
      <alignment horizontal="center" vertical="center" wrapText="1"/>
    </xf>
    <xf numFmtId="61" fontId="53" fillId="11" borderId="97" applyNumberFormat="1" applyFont="1" applyFill="1" applyBorder="1" applyAlignment="1" applyProtection="0">
      <alignment horizontal="center" vertical="center" wrapText="1"/>
    </xf>
    <xf numFmtId="49" fontId="9" fillId="4" borderId="98" applyNumberFormat="1" applyFont="1" applyFill="1" applyBorder="1" applyAlignment="1" applyProtection="0">
      <alignment horizontal="center" vertical="center" wrapText="1"/>
    </xf>
    <xf numFmtId="62" fontId="54" fillId="4" borderId="99" applyNumberFormat="1" applyFont="1" applyFill="1" applyBorder="1" applyAlignment="1" applyProtection="0">
      <alignment vertical="center" wrapText="1"/>
    </xf>
    <xf numFmtId="0" fontId="0" fillId="4" borderId="100" applyNumberFormat="0" applyFont="1" applyFill="1" applyBorder="1" applyAlignment="1" applyProtection="0">
      <alignment vertical="bottom"/>
    </xf>
    <xf numFmtId="15" fontId="0" fillId="10" borderId="101" applyNumberFormat="1" applyFont="1" applyFill="1" applyBorder="1" applyAlignment="1" applyProtection="0">
      <alignment vertical="center"/>
    </xf>
    <xf numFmtId="15" fontId="0" fillId="10" borderId="102" applyNumberFormat="1" applyFont="1" applyFill="1" applyBorder="1" applyAlignment="1" applyProtection="0">
      <alignment vertical="center"/>
    </xf>
    <xf numFmtId="15" fontId="27" fillId="10" borderId="102" applyNumberFormat="1" applyFont="1" applyFill="1" applyBorder="1" applyAlignment="1" applyProtection="0">
      <alignment horizontal="center" vertical="center"/>
    </xf>
    <xf numFmtId="15" fontId="27" fillId="10" borderId="11" applyNumberFormat="1" applyFont="1" applyFill="1" applyBorder="1" applyAlignment="1" applyProtection="0">
      <alignment horizontal="center" vertical="center"/>
    </xf>
    <xf numFmtId="59" fontId="53" fillId="11" borderId="11" applyNumberFormat="1" applyFont="1" applyFill="1" applyBorder="1" applyAlignment="1" applyProtection="0">
      <alignment horizontal="center" vertical="center" wrapText="1"/>
    </xf>
    <xf numFmtId="59" fontId="53" fillId="11" borderId="103" applyNumberFormat="1" applyFont="1" applyFill="1" applyBorder="1" applyAlignment="1" applyProtection="0">
      <alignment horizontal="center" vertical="center" wrapText="1"/>
    </xf>
    <xf numFmtId="61" fontId="53" fillId="11" borderId="104" applyNumberFormat="1" applyFont="1" applyFill="1" applyBorder="1" applyAlignment="1" applyProtection="0">
      <alignment horizontal="center" vertical="center" wrapText="1"/>
    </xf>
    <xf numFmtId="59" fontId="9" fillId="4" borderId="105" applyNumberFormat="1" applyFont="1" applyFill="1" applyBorder="1" applyAlignment="1" applyProtection="0">
      <alignment horizontal="center" vertical="center" wrapText="1"/>
    </xf>
    <xf numFmtId="62" fontId="54" fillId="4" borderId="105" applyNumberFormat="1" applyFont="1" applyFill="1" applyBorder="1" applyAlignment="1" applyProtection="0">
      <alignment vertical="center" wrapText="1"/>
    </xf>
    <xf numFmtId="0" fontId="0" fillId="4" borderId="106" applyNumberFormat="0" applyFont="1" applyFill="1" applyBorder="1" applyAlignment="1" applyProtection="0">
      <alignment vertical="bottom"/>
    </xf>
    <xf numFmtId="49" fontId="55" fillId="4" borderId="56" applyNumberFormat="1" applyFont="1" applyFill="1" applyBorder="1" applyAlignment="1" applyProtection="0">
      <alignment horizontal="center" vertical="center" wrapText="1"/>
    </xf>
    <xf numFmtId="15" fontId="55" fillId="4" borderId="56" applyNumberFormat="1" applyFont="1" applyFill="1" applyBorder="1" applyAlignment="1" applyProtection="0">
      <alignment horizontal="center" vertical="center" wrapText="1"/>
    </xf>
    <xf numFmtId="49" fontId="0" fillId="12" borderId="107" applyNumberFormat="1" applyFont="1" applyFill="1" applyBorder="1" applyAlignment="1" applyProtection="0">
      <alignment vertical="bottom"/>
    </xf>
    <xf numFmtId="0" fontId="0" fillId="4" borderId="94" applyNumberFormat="0" applyFont="1" applyFill="1" applyBorder="1" applyAlignment="1" applyProtection="0">
      <alignment vertical="bottom"/>
    </xf>
    <xf numFmtId="59" fontId="0" fillId="4" borderId="108" applyNumberFormat="1" applyFont="1" applyFill="1" applyBorder="1" applyAlignment="1" applyProtection="0">
      <alignment vertical="bottom"/>
    </xf>
    <xf numFmtId="62" fontId="9" fillId="4" borderId="13" applyNumberFormat="1" applyFont="1" applyFill="1" applyBorder="1" applyAlignment="1" applyProtection="0">
      <alignment vertical="bottom"/>
    </xf>
    <xf numFmtId="62" fontId="9" fillId="4" borderId="19" applyNumberFormat="1" applyFont="1" applyFill="1" applyBorder="1" applyAlignment="1" applyProtection="0">
      <alignment vertical="bottom"/>
    </xf>
    <xf numFmtId="59" fontId="25" fillId="4" borderId="13" applyNumberFormat="1" applyFont="1" applyFill="1" applyBorder="1" applyAlignment="1" applyProtection="0">
      <alignment vertical="bottom"/>
    </xf>
    <xf numFmtId="62" fontId="40" fillId="4" borderId="13" applyNumberFormat="1" applyFont="1" applyFill="1" applyBorder="1" applyAlignment="1" applyProtection="0">
      <alignment vertical="bottom"/>
    </xf>
    <xf numFmtId="0" fontId="0" fillId="4" borderId="45" applyNumberFormat="0" applyFont="1" applyFill="1" applyBorder="1" applyAlignment="1" applyProtection="0">
      <alignment vertical="bottom"/>
    </xf>
    <xf numFmtId="49" fontId="0" fillId="12" borderId="68" applyNumberFormat="1" applyFont="1" applyFill="1" applyBorder="1" applyAlignment="1" applyProtection="0">
      <alignment vertical="bottom"/>
    </xf>
    <xf numFmtId="0" fontId="0" fillId="4" borderId="55" applyNumberFormat="0" applyFont="1" applyFill="1" applyBorder="1" applyAlignment="1" applyProtection="0">
      <alignment horizontal="center" vertical="bottom"/>
    </xf>
    <xf numFmtId="0" fontId="0" fillId="12" borderId="109" applyNumberFormat="0" applyFont="1" applyFill="1" applyBorder="1" applyAlignment="1" applyProtection="0">
      <alignment horizontal="center" vertical="bottom"/>
    </xf>
    <xf numFmtId="49" fontId="0" fillId="4" borderId="68" applyNumberFormat="1" applyFont="1" applyFill="1" applyBorder="1" applyAlignment="1" applyProtection="0">
      <alignment horizontal="center" vertical="bottom"/>
    </xf>
    <xf numFmtId="49" fontId="0" fillId="4" borderId="56" applyNumberFormat="1" applyFont="1" applyFill="1" applyBorder="1" applyAlignment="1" applyProtection="0">
      <alignment horizontal="center" vertical="center"/>
    </xf>
    <xf numFmtId="49" fontId="0" fillId="4" borderId="56" applyNumberFormat="1" applyFont="1" applyFill="1" applyBorder="1" applyAlignment="1" applyProtection="0">
      <alignment horizontal="center" vertical="bottom"/>
    </xf>
    <xf numFmtId="49" fontId="0" fillId="4" borderId="68" applyNumberFormat="1" applyFont="1" applyFill="1" applyBorder="1" applyAlignment="1" applyProtection="0">
      <alignment horizontal="center" vertical="center"/>
    </xf>
    <xf numFmtId="59" fontId="0" fillId="13" borderId="68" applyNumberFormat="1" applyFont="1" applyFill="1" applyBorder="1" applyAlignment="1" applyProtection="0">
      <alignment horizontal="center" vertical="bottom"/>
    </xf>
    <xf numFmtId="49" fontId="56" fillId="8" borderId="68" applyNumberFormat="1" applyFont="1" applyFill="1" applyBorder="1" applyAlignment="1" applyProtection="0">
      <alignment horizontal="center" vertical="bottom"/>
    </xf>
    <xf numFmtId="0" fontId="0" fillId="4" borderId="110" applyNumberFormat="0" applyFont="1" applyFill="1" applyBorder="1" applyAlignment="1" applyProtection="0">
      <alignment vertical="bottom"/>
    </xf>
    <xf numFmtId="0" fontId="0" fillId="4" borderId="111" applyNumberFormat="0" applyFont="1" applyFill="1" applyBorder="1" applyAlignment="1" applyProtection="0">
      <alignment vertical="bottom"/>
    </xf>
    <xf numFmtId="49" fontId="29" fillId="4" borderId="56" applyNumberFormat="1" applyFont="1" applyFill="1" applyBorder="1" applyAlignment="1" applyProtection="0">
      <alignment horizontal="center" vertical="center"/>
    </xf>
    <xf numFmtId="49" fontId="29" fillId="4" borderId="56" applyNumberFormat="1" applyFont="1" applyFill="1" applyBorder="1" applyAlignment="1" applyProtection="0">
      <alignment horizontal="center" vertical="center" wrapText="1"/>
    </xf>
    <xf numFmtId="0" fontId="0" fillId="4" borderId="56" applyNumberFormat="0" applyFont="1" applyFill="1" applyBorder="1" applyAlignment="1" applyProtection="0">
      <alignment vertical="bottom"/>
    </xf>
    <xf numFmtId="0" fontId="0" fillId="4" borderId="56" applyNumberFormat="0" applyFont="1" applyFill="1" applyBorder="1" applyAlignment="1" applyProtection="0">
      <alignment vertical="bottom" wrapText="1"/>
    </xf>
    <xf numFmtId="0" fontId="0" fillId="12" borderId="56" applyNumberFormat="0" applyFont="1" applyFill="1" applyBorder="1" applyAlignment="1" applyProtection="0">
      <alignment vertical="bottom"/>
    </xf>
    <xf numFmtId="49" fontId="29" fillId="12" borderId="56" applyNumberFormat="1" applyFont="1" applyFill="1" applyBorder="1" applyAlignment="1" applyProtection="0">
      <alignment horizontal="center" vertical="center" wrapText="1"/>
    </xf>
    <xf numFmtId="49" fontId="12" fillId="4" borderId="56" applyNumberFormat="1" applyFont="1" applyFill="1" applyBorder="1" applyAlignment="1" applyProtection="0">
      <alignment horizontal="center" vertical="center" wrapText="1"/>
    </xf>
    <xf numFmtId="49" fontId="16" fillId="4" borderId="56" applyNumberFormat="1" applyFont="1" applyFill="1" applyBorder="1" applyAlignment="1" applyProtection="0">
      <alignment horizontal="center" vertical="center" wrapText="1"/>
    </xf>
    <xf numFmtId="59" fontId="29" fillId="13" borderId="56" applyNumberFormat="1" applyFont="1" applyFill="1" applyBorder="1" applyAlignment="1" applyProtection="0">
      <alignment horizontal="center" vertical="center" wrapText="1"/>
    </xf>
    <xf numFmtId="49" fontId="40" fillId="8" borderId="56" applyNumberFormat="1" applyFont="1" applyFill="1" applyBorder="1" applyAlignment="1" applyProtection="0">
      <alignment horizontal="center" vertical="center"/>
    </xf>
    <xf numFmtId="63" fontId="0" fillId="4" borderId="56" applyNumberFormat="1" applyFont="1" applyFill="1" applyBorder="1" applyAlignment="1" applyProtection="0">
      <alignment vertical="bottom"/>
    </xf>
    <xf numFmtId="49" fontId="0" fillId="4" borderId="56" applyNumberFormat="1" applyFont="1" applyFill="1" applyBorder="1" applyAlignment="1" applyProtection="0">
      <alignment vertical="bottom"/>
    </xf>
    <xf numFmtId="0" fontId="0" fillId="4" borderId="112" applyNumberFormat="0" applyFont="1" applyFill="1" applyBorder="1" applyAlignment="1" applyProtection="0">
      <alignment vertical="bottom"/>
    </xf>
    <xf numFmtId="59" fontId="9" fillId="4" borderId="112" applyNumberFormat="1" applyFont="1" applyFill="1" applyBorder="1" applyAlignment="1" applyProtection="0">
      <alignment vertical="bottom"/>
    </xf>
    <xf numFmtId="59" fontId="0" fillId="4" borderId="56" applyNumberFormat="1" applyFont="1" applyFill="1" applyBorder="1" applyAlignment="1" applyProtection="0">
      <alignment vertical="bottom"/>
    </xf>
    <xf numFmtId="59" fontId="0" fillId="13" borderId="98" applyNumberFormat="1" applyFont="1" applyFill="1" applyBorder="1" applyAlignment="1" applyProtection="0">
      <alignment vertical="bottom"/>
    </xf>
    <xf numFmtId="49" fontId="9" fillId="4" borderId="91" applyNumberFormat="1" applyFont="1" applyFill="1" applyBorder="1" applyAlignment="1" applyProtection="0">
      <alignment vertical="bottom"/>
    </xf>
    <xf numFmtId="0" fontId="0" fillId="4" borderId="97" applyNumberFormat="0" applyFont="1" applyFill="1" applyBorder="1" applyAlignment="1" applyProtection="0">
      <alignment vertical="bottom"/>
    </xf>
    <xf numFmtId="59" fontId="9" fillId="4" borderId="97" applyNumberFormat="1" applyFont="1" applyFill="1" applyBorder="1" applyAlignment="1" applyProtection="0">
      <alignment vertical="bottom"/>
    </xf>
    <xf numFmtId="59" fontId="0" fillId="13" borderId="113" applyNumberFormat="1" applyFont="1" applyFill="1" applyBorder="1" applyAlignment="1" applyProtection="0">
      <alignment vertical="bottom"/>
    </xf>
    <xf numFmtId="0" fontId="9" fillId="4" borderId="91" applyNumberFormat="0" applyFont="1" applyFill="1" applyBorder="1" applyAlignment="1" applyProtection="0">
      <alignment vertical="bottom"/>
    </xf>
    <xf numFmtId="59" fontId="57" fillId="13" borderId="113" applyNumberFormat="1" applyFont="1" applyFill="1" applyBorder="1" applyAlignment="1" applyProtection="0">
      <alignment vertical="bottom"/>
    </xf>
    <xf numFmtId="61" fontId="0" fillId="4" borderId="56" applyNumberFormat="1" applyFont="1" applyFill="1" applyBorder="1" applyAlignment="1" applyProtection="0">
      <alignment vertical="bottom"/>
    </xf>
    <xf numFmtId="63" fontId="0" fillId="4" borderId="98" applyNumberFormat="1" applyFont="1" applyFill="1" applyBorder="1" applyAlignment="1" applyProtection="0">
      <alignment vertical="center"/>
    </xf>
    <xf numFmtId="0" fontId="0" fillId="4" borderId="98" applyNumberFormat="0" applyFont="1" applyFill="1" applyBorder="1" applyAlignment="1" applyProtection="0">
      <alignment vertical="center"/>
    </xf>
    <xf numFmtId="0" fontId="0" fillId="4" borderId="98" applyNumberFormat="0" applyFont="1" applyFill="1" applyBorder="1" applyAlignment="1" applyProtection="0">
      <alignment vertical="bottom"/>
    </xf>
    <xf numFmtId="0" fontId="0" fillId="4" borderId="104" applyNumberFormat="0" applyFont="1" applyFill="1" applyBorder="1" applyAlignment="1" applyProtection="0">
      <alignment vertical="bottom"/>
    </xf>
    <xf numFmtId="59" fontId="0" fillId="13" borderId="105" applyNumberFormat="1" applyFont="1" applyFill="1" applyBorder="1" applyAlignment="1" applyProtection="0">
      <alignment vertical="bottom"/>
    </xf>
    <xf numFmtId="62" fontId="0" fillId="8" borderId="58" applyNumberFormat="1" applyFont="1" applyFill="1" applyBorder="1" applyAlignment="1" applyProtection="0">
      <alignment vertical="bottom"/>
    </xf>
    <xf numFmtId="63" fontId="0" fillId="13" borderId="113" applyNumberFormat="1" applyFont="1" applyFill="1" applyBorder="1" applyAlignment="1" applyProtection="0">
      <alignment vertical="center"/>
    </xf>
    <xf numFmtId="0" fontId="0" fillId="13" borderId="113" applyNumberFormat="0" applyFont="1" applyFill="1" applyBorder="1" applyAlignment="1" applyProtection="0">
      <alignment vertical="center"/>
    </xf>
    <xf numFmtId="0" fontId="0" fillId="13" borderId="113" applyNumberFormat="0" applyFont="1" applyFill="1" applyBorder="1" applyAlignment="1" applyProtection="0">
      <alignment vertical="bottom"/>
    </xf>
    <xf numFmtId="0" fontId="0" fillId="13" borderId="114"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62" fontId="0" fillId="4" borderId="27" applyNumberFormat="1" applyFont="1" applyFill="1" applyBorder="1" applyAlignment="1" applyProtection="0">
      <alignment vertical="bottom"/>
    </xf>
    <xf numFmtId="62" fontId="0" fillId="4" borderId="13" applyNumberFormat="1" applyFont="1" applyFill="1" applyBorder="1" applyAlignment="1" applyProtection="0">
      <alignment vertical="bottom"/>
    </xf>
    <xf numFmtId="63" fontId="0" fillId="4" borderId="115" applyNumberFormat="1" applyFont="1" applyFill="1" applyBorder="1" applyAlignment="1" applyProtection="0">
      <alignment vertical="center"/>
    </xf>
    <xf numFmtId="0" fontId="0" fillId="4" borderId="115" applyNumberFormat="0" applyFont="1" applyFill="1" applyBorder="1" applyAlignment="1" applyProtection="0">
      <alignment vertical="center"/>
    </xf>
    <xf numFmtId="0" fontId="0" fillId="4" borderId="115" applyNumberFormat="0" applyFont="1" applyFill="1" applyBorder="1" applyAlignment="1" applyProtection="0">
      <alignment vertical="bottom"/>
    </xf>
    <xf numFmtId="0" fontId="0" fillId="4" borderId="53" applyNumberFormat="0" applyFont="1" applyFill="1" applyBorder="1" applyAlignment="1" applyProtection="0">
      <alignment vertical="bottom"/>
    </xf>
    <xf numFmtId="61" fontId="0" fillId="4" borderId="53" applyNumberFormat="1" applyFont="1" applyFill="1" applyBorder="1" applyAlignment="1" applyProtection="0">
      <alignment vertical="bottom"/>
    </xf>
    <xf numFmtId="61" fontId="0" fillId="4" borderId="36" applyNumberFormat="1" applyFont="1" applyFill="1" applyBorder="1" applyAlignment="1" applyProtection="0">
      <alignment vertical="bottom"/>
    </xf>
    <xf numFmtId="59" fontId="0" fillId="4" borderId="36" applyNumberFormat="1" applyFont="1" applyFill="1" applyBorder="1" applyAlignment="1" applyProtection="0">
      <alignment vertical="bottom"/>
    </xf>
    <xf numFmtId="62" fontId="0" fillId="4" borderId="36" applyNumberFormat="1" applyFont="1" applyFill="1" applyBorder="1" applyAlignment="1" applyProtection="0">
      <alignment vertical="bottom"/>
    </xf>
    <xf numFmtId="63" fontId="0" fillId="4" borderId="89" applyNumberFormat="1" applyFont="1" applyFill="1" applyBorder="1" applyAlignment="1" applyProtection="0">
      <alignment vertical="center"/>
    </xf>
    <xf numFmtId="0" fontId="0" fillId="4" borderId="97" applyNumberFormat="0" applyFont="1" applyFill="1" applyBorder="1" applyAlignment="1" applyProtection="0">
      <alignment vertical="center"/>
    </xf>
    <xf numFmtId="61" fontId="0" fillId="4" borderId="97" applyNumberFormat="1" applyFont="1" applyFill="1" applyBorder="1" applyAlignment="1" applyProtection="0">
      <alignment vertical="bottom"/>
    </xf>
    <xf numFmtId="62" fontId="0" fillId="4" borderId="97" applyNumberFormat="1" applyFont="1" applyFill="1" applyBorder="1" applyAlignment="1" applyProtection="0">
      <alignment vertical="bottom"/>
    </xf>
    <xf numFmtId="62" fontId="0" fillId="4" borderId="116" applyNumberFormat="1" applyFont="1" applyFill="1" applyBorder="1" applyAlignment="1" applyProtection="0">
      <alignment vertical="bottom"/>
    </xf>
    <xf numFmtId="61" fontId="0" fillId="4" borderId="13" applyNumberFormat="1" applyFont="1" applyFill="1" applyBorder="1" applyAlignment="1" applyProtection="0">
      <alignment vertical="bottom"/>
    </xf>
    <xf numFmtId="59" fontId="0" fillId="4" borderId="53" applyNumberFormat="1" applyFont="1" applyFill="1" applyBorder="1" applyAlignment="1" applyProtection="0">
      <alignment vertical="bottom"/>
    </xf>
    <xf numFmtId="62" fontId="0" fillId="4" borderId="53" applyNumberFormat="1" applyFont="1" applyFill="1" applyBorder="1" applyAlignment="1" applyProtection="0">
      <alignment vertical="bottom"/>
    </xf>
    <xf numFmtId="59" fontId="0" fillId="4" borderId="97" applyNumberFormat="1" applyFont="1" applyFill="1" applyBorder="1" applyAlignment="1" applyProtection="0">
      <alignment vertical="bottom"/>
    </xf>
    <xf numFmtId="63" fontId="0" fillId="4" borderId="55" applyNumberFormat="1" applyFont="1" applyFill="1" applyBorder="1" applyAlignment="1" applyProtection="0">
      <alignment vertical="center"/>
    </xf>
    <xf numFmtId="0" fontId="0" fillId="4" borderId="55" applyNumberFormat="0" applyFont="1" applyFill="1" applyBorder="1" applyAlignment="1" applyProtection="0">
      <alignment vertical="center"/>
    </xf>
    <xf numFmtId="0" fontId="0" fillId="4" borderId="55" applyNumberFormat="0" applyFont="1" applyFill="1" applyBorder="1" applyAlignment="1" applyProtection="0">
      <alignment vertical="bottom"/>
    </xf>
    <xf numFmtId="49" fontId="58" fillId="4" borderId="117" applyNumberFormat="1" applyFont="1" applyFill="1" applyBorder="1" applyAlignment="1" applyProtection="0">
      <alignment horizontal="left" vertical="center"/>
    </xf>
    <xf numFmtId="0" fontId="59" fillId="4" borderId="118" applyNumberFormat="0" applyFont="1" applyFill="1" applyBorder="1" applyAlignment="1" applyProtection="0">
      <alignment horizontal="center" vertical="center"/>
    </xf>
    <xf numFmtId="0" fontId="59" fillId="4" borderId="119" applyNumberFormat="0" applyFont="1" applyFill="1" applyBorder="1" applyAlignment="1" applyProtection="0">
      <alignment vertical="bottom"/>
    </xf>
    <xf numFmtId="49" fontId="59" fillId="4" borderId="120" applyNumberFormat="1" applyFont="1" applyFill="1" applyBorder="1" applyAlignment="1" applyProtection="0">
      <alignment horizontal="left" vertical="center"/>
    </xf>
    <xf numFmtId="0" fontId="59" fillId="4" borderId="95" applyNumberFormat="0" applyFont="1" applyFill="1" applyBorder="1" applyAlignment="1" applyProtection="0">
      <alignment horizontal="center" vertical="center"/>
    </xf>
    <xf numFmtId="59" fontId="58" fillId="4" borderId="121" applyNumberFormat="1" applyFont="1" applyFill="1" applyBorder="1" applyAlignment="1" applyProtection="0">
      <alignment vertical="bottom"/>
    </xf>
    <xf numFmtId="49" fontId="59" fillId="4" borderId="122" applyNumberFormat="1" applyFont="1" applyFill="1" applyBorder="1" applyAlignment="1" applyProtection="0">
      <alignment horizontal="left" vertical="center"/>
    </xf>
    <xf numFmtId="0" fontId="59" fillId="4" borderId="123" applyNumberFormat="0" applyFont="1" applyFill="1" applyBorder="1" applyAlignment="1" applyProtection="0">
      <alignment horizontal="center" vertical="center"/>
    </xf>
    <xf numFmtId="59" fontId="58" fillId="4" borderId="124" applyNumberFormat="1" applyFont="1" applyFill="1" applyBorder="1" applyAlignment="1" applyProtection="0">
      <alignment vertical="bottom"/>
    </xf>
    <xf numFmtId="63" fontId="0" fillId="4" borderId="112" applyNumberFormat="1" applyFont="1" applyFill="1" applyBorder="1" applyAlignment="1" applyProtection="0">
      <alignment vertical="center"/>
    </xf>
    <xf numFmtId="0" fontId="0" fillId="4" borderId="112" applyNumberFormat="0" applyFont="1" applyFill="1" applyBorder="1" applyAlignment="1" applyProtection="0">
      <alignment vertical="center"/>
    </xf>
    <xf numFmtId="59" fontId="59" fillId="4" borderId="112" applyNumberFormat="1" applyFont="1" applyFill="1" applyBorder="1" applyAlignment="1" applyProtection="0">
      <alignment vertical="bottom"/>
    </xf>
    <xf numFmtId="63" fontId="0" fillId="4" borderId="97" applyNumberFormat="1" applyFont="1" applyFill="1" applyBorder="1" applyAlignment="1" applyProtection="0">
      <alignment vertical="center"/>
    </xf>
    <xf numFmtId="0" fontId="0" applyNumberFormat="1" applyFont="1" applyFill="0" applyBorder="0" applyAlignment="1" applyProtection="0">
      <alignment vertical="bottom"/>
    </xf>
    <xf numFmtId="0" fontId="0" fillId="10" borderId="93" applyNumberFormat="0" applyFont="1" applyFill="1" applyBorder="1" applyAlignment="1" applyProtection="0">
      <alignment vertical="center" wrapText="1"/>
    </xf>
    <xf numFmtId="0" fontId="0" fillId="10" borderId="94" applyNumberFormat="0" applyFont="1" applyFill="1" applyBorder="1" applyAlignment="1" applyProtection="0">
      <alignment horizontal="center" vertical="center" wrapText="1"/>
    </xf>
    <xf numFmtId="0" fontId="0" fillId="10" borderId="96" applyNumberFormat="0" applyFont="1" applyFill="1" applyBorder="1" applyAlignment="1" applyProtection="0">
      <alignment horizontal="center" vertical="center" wrapText="1"/>
    </xf>
    <xf numFmtId="49" fontId="60" fillId="14" borderId="56" applyNumberFormat="1" applyFont="1" applyFill="1" applyBorder="1" applyAlignment="1" applyProtection="0">
      <alignment horizontal="center" vertical="center" wrapText="1"/>
    </xf>
    <xf numFmtId="0" fontId="60" fillId="14" borderId="56" applyNumberFormat="0" applyFont="1" applyFill="1" applyBorder="1" applyAlignment="1" applyProtection="0">
      <alignment horizontal="center" vertical="center" wrapText="1"/>
    </xf>
    <xf numFmtId="49" fontId="9" fillId="4" borderId="56" applyNumberFormat="1" applyFont="1" applyFill="1" applyBorder="1" applyAlignment="1" applyProtection="0">
      <alignment horizontal="center" vertical="center" wrapText="1"/>
    </xf>
    <xf numFmtId="0" fontId="0" fillId="10" borderId="101" applyNumberFormat="0" applyFont="1" applyFill="1" applyBorder="1" applyAlignment="1" applyProtection="0">
      <alignment vertical="center" wrapText="1"/>
    </xf>
    <xf numFmtId="0" fontId="0" fillId="10" borderId="102" applyNumberFormat="0" applyFont="1" applyFill="1" applyBorder="1" applyAlignment="1" applyProtection="0">
      <alignment horizontal="center" vertical="center" wrapText="1"/>
    </xf>
    <xf numFmtId="0" fontId="0" fillId="10" borderId="103" applyNumberFormat="0" applyFont="1" applyFill="1" applyBorder="1" applyAlignment="1" applyProtection="0">
      <alignment horizontal="center" vertical="center" wrapText="1"/>
    </xf>
    <xf numFmtId="0" fontId="60" fillId="14" borderId="58" applyNumberFormat="0" applyFont="1" applyFill="1" applyBorder="1" applyAlignment="1" applyProtection="0">
      <alignment horizontal="center" vertical="center" wrapText="1"/>
    </xf>
    <xf numFmtId="49" fontId="55" fillId="4" borderId="90" applyNumberFormat="1" applyFont="1" applyFill="1" applyBorder="1" applyAlignment="1" applyProtection="0">
      <alignment horizontal="center" vertical="center" wrapText="1"/>
    </xf>
    <xf numFmtId="15" fontId="55" fillId="4" borderId="80" applyNumberFormat="1" applyFont="1" applyFill="1" applyBorder="1" applyAlignment="1" applyProtection="0">
      <alignment horizontal="center" vertical="center" wrapText="1"/>
    </xf>
    <xf numFmtId="15" fontId="55" fillId="4" borderId="84" applyNumberFormat="1" applyFont="1" applyFill="1" applyBorder="1" applyAlignment="1" applyProtection="0">
      <alignment horizontal="center" vertical="center" wrapText="1"/>
    </xf>
    <xf numFmtId="49" fontId="27" fillId="12" borderId="13" applyNumberFormat="1" applyFont="1" applyFill="1" applyBorder="1" applyAlignment="1" applyProtection="0">
      <alignment vertical="bottom"/>
    </xf>
    <xf numFmtId="59" fontId="16" fillId="4" borderId="13" applyNumberFormat="1" applyFont="1" applyFill="1" applyBorder="1" applyAlignment="1" applyProtection="0">
      <alignment horizontal="center" vertical="bottom"/>
    </xf>
    <xf numFmtId="59" fontId="20" fillId="4" borderId="27" applyNumberFormat="1" applyFont="1" applyFill="1" applyBorder="1" applyAlignment="1" applyProtection="0">
      <alignment vertical="bottom"/>
    </xf>
    <xf numFmtId="15" fontId="55" fillId="4" borderId="125" applyNumberFormat="1" applyFont="1" applyFill="1" applyBorder="1" applyAlignment="1" applyProtection="0">
      <alignment horizontal="center" vertical="center" wrapText="1"/>
    </xf>
    <xf numFmtId="15" fontId="55" fillId="4" borderId="126" applyNumberFormat="1" applyFont="1" applyFill="1" applyBorder="1" applyAlignment="1" applyProtection="0">
      <alignment horizontal="center" vertical="center" wrapText="1"/>
    </xf>
    <xf numFmtId="15" fontId="55" fillId="4" borderId="127" applyNumberFormat="1" applyFont="1" applyFill="1" applyBorder="1" applyAlignment="1" applyProtection="0">
      <alignment horizontal="center" vertical="center" wrapText="1"/>
    </xf>
    <xf numFmtId="49" fontId="27" fillId="12" borderId="128" applyNumberFormat="1" applyFont="1" applyFill="1" applyBorder="1" applyAlignment="1" applyProtection="0">
      <alignment vertical="bottom"/>
    </xf>
    <xf numFmtId="49" fontId="0" fillId="4" borderId="36" applyNumberFormat="1" applyFont="1" applyFill="1" applyBorder="1" applyAlignment="1" applyProtection="0">
      <alignment horizontal="center" vertical="bottom"/>
    </xf>
    <xf numFmtId="49" fontId="0" fillId="4" borderId="37" applyNumberFormat="1" applyFont="1" applyFill="1" applyBorder="1" applyAlignment="1" applyProtection="0">
      <alignment horizontal="center" vertical="bottom"/>
    </xf>
    <xf numFmtId="0" fontId="0" fillId="4" borderId="72" applyNumberFormat="0" applyFont="1" applyFill="1" applyBorder="1" applyAlignment="1" applyProtection="0">
      <alignment vertical="bottom"/>
    </xf>
    <xf numFmtId="49" fontId="16" fillId="4" borderId="129" applyNumberFormat="1" applyFont="1" applyFill="1" applyBorder="1" applyAlignment="1" applyProtection="0">
      <alignment horizontal="center" vertical="center"/>
    </xf>
    <xf numFmtId="49" fontId="16" fillId="4" borderId="130" applyNumberFormat="1" applyFont="1" applyFill="1" applyBorder="1" applyAlignment="1" applyProtection="0">
      <alignment horizontal="center" vertical="bottom"/>
    </xf>
    <xf numFmtId="49" fontId="16" fillId="4" borderId="131" applyNumberFormat="1" applyFont="1" applyFill="1" applyBorder="1" applyAlignment="1" applyProtection="0">
      <alignment horizontal="center" vertical="bottom"/>
    </xf>
    <xf numFmtId="49" fontId="16" fillId="4" borderId="17" applyNumberFormat="1" applyFont="1" applyFill="1" applyBorder="1" applyAlignment="1" applyProtection="0">
      <alignment horizontal="center" vertical="bottom"/>
    </xf>
    <xf numFmtId="49" fontId="16" fillId="4" borderId="68" applyNumberFormat="1" applyFont="1" applyFill="1" applyBorder="1" applyAlignment="1" applyProtection="0">
      <alignment horizontal="center" vertical="bottom"/>
    </xf>
    <xf numFmtId="63" fontId="0" fillId="4" borderId="132" applyNumberFormat="1" applyFont="1" applyFill="1" applyBorder="1" applyAlignment="1" applyProtection="0">
      <alignment vertical="bottom"/>
    </xf>
    <xf numFmtId="49" fontId="0" fillId="4" borderId="22" applyNumberFormat="1" applyFont="1" applyFill="1" applyBorder="1" applyAlignment="1" applyProtection="0">
      <alignment vertical="bottom"/>
    </xf>
    <xf numFmtId="59" fontId="0" fillId="4" borderId="21" applyNumberFormat="1" applyFont="1" applyFill="1" applyBorder="1" applyAlignment="1" applyProtection="0">
      <alignment vertical="bottom"/>
    </xf>
    <xf numFmtId="59" fontId="0" fillId="4" borderId="22" applyNumberFormat="1" applyFont="1" applyFill="1" applyBorder="1" applyAlignment="1" applyProtection="0">
      <alignment vertical="bottom"/>
    </xf>
    <xf numFmtId="64" fontId="0" fillId="4" borderId="132" applyNumberFormat="1" applyFont="1" applyFill="1" applyBorder="1" applyAlignment="1" applyProtection="0">
      <alignment vertical="bottom"/>
    </xf>
    <xf numFmtId="0" fontId="0" fillId="4" borderId="22" applyNumberFormat="0" applyFont="1" applyFill="1" applyBorder="1" applyAlignment="1" applyProtection="0">
      <alignment vertical="bottom"/>
    </xf>
    <xf numFmtId="0" fontId="0" fillId="4" borderId="132" applyNumberFormat="0" applyFont="1" applyFill="1" applyBorder="1" applyAlignment="1" applyProtection="0">
      <alignment vertical="bottom"/>
    </xf>
    <xf numFmtId="0" fontId="0" fillId="4" borderId="82" applyNumberFormat="0" applyFont="1" applyFill="1" applyBorder="1" applyAlignment="1" applyProtection="0">
      <alignment vertical="bottom"/>
    </xf>
    <xf numFmtId="0" fontId="0" fillId="4" borderId="85" applyNumberFormat="0" applyFont="1" applyFill="1" applyBorder="1" applyAlignment="1" applyProtection="0">
      <alignment vertical="bottom"/>
    </xf>
    <xf numFmtId="15" fontId="0" fillId="15" borderId="133" applyNumberFormat="1" applyFont="1" applyFill="1" applyBorder="1" applyAlignment="1" applyProtection="0">
      <alignment vertical="center"/>
    </xf>
    <xf numFmtId="0" fontId="0" fillId="15" borderId="134" applyNumberFormat="0" applyFont="1" applyFill="1" applyBorder="1" applyAlignment="1" applyProtection="0">
      <alignment vertical="bottom"/>
    </xf>
    <xf numFmtId="0" fontId="0" fillId="15" borderId="135" applyNumberFormat="0" applyFont="1" applyFill="1" applyBorder="1" applyAlignment="1" applyProtection="0">
      <alignment vertical="bottom"/>
    </xf>
    <xf numFmtId="59" fontId="9" fillId="4" borderId="136" applyNumberFormat="1" applyFont="1" applyFill="1" applyBorder="1" applyAlignment="1" applyProtection="0">
      <alignment vertical="bottom"/>
    </xf>
    <xf numFmtId="59" fontId="9" fillId="4" borderId="137" applyNumberFormat="1" applyFont="1" applyFill="1" applyBorder="1" applyAlignment="1" applyProtection="0">
      <alignment vertical="bottom"/>
    </xf>
    <xf numFmtId="59" fontId="9" fillId="4" borderId="138" applyNumberFormat="1" applyFont="1" applyFill="1" applyBorder="1" applyAlignment="1" applyProtection="0">
      <alignment vertical="bottom"/>
    </xf>
    <xf numFmtId="0" fontId="0" fillId="4" borderId="139" applyNumberFormat="0" applyFont="1" applyFill="1" applyBorder="1" applyAlignment="1" applyProtection="0">
      <alignment vertical="center"/>
    </xf>
    <xf numFmtId="0" fontId="0" fillId="4" borderId="139" applyNumberFormat="0" applyFont="1" applyFill="1" applyBorder="1" applyAlignment="1" applyProtection="0">
      <alignment vertical="bottom"/>
    </xf>
    <xf numFmtId="59" fontId="0" fillId="4" borderId="139" applyNumberFormat="1" applyFont="1" applyFill="1" applyBorder="1" applyAlignment="1" applyProtection="0">
      <alignment vertical="bottom"/>
    </xf>
    <xf numFmtId="59" fontId="0" fillId="4" borderId="140" applyNumberFormat="1" applyFont="1" applyFill="1" applyBorder="1" applyAlignment="1" applyProtection="0">
      <alignment vertical="bottom"/>
    </xf>
    <xf numFmtId="49" fontId="61" fillId="6" borderId="141" applyNumberFormat="1" applyFont="1" applyFill="1" applyBorder="1" applyAlignment="1" applyProtection="0">
      <alignment horizontal="left" vertical="center"/>
    </xf>
    <xf numFmtId="15" fontId="61" fillId="6" borderId="142" applyNumberFormat="1" applyFont="1" applyFill="1" applyBorder="1" applyAlignment="1" applyProtection="0">
      <alignment horizontal="left" vertical="center"/>
    </xf>
    <xf numFmtId="15" fontId="61" fillId="6" borderId="143" applyNumberFormat="1" applyFont="1" applyFill="1" applyBorder="1" applyAlignment="1" applyProtection="0">
      <alignment horizontal="left" vertical="center"/>
    </xf>
    <xf numFmtId="59" fontId="0" fillId="4" borderId="91" applyNumberFormat="1" applyFont="1" applyFill="1" applyBorder="1" applyAlignment="1" applyProtection="0">
      <alignment vertical="bottom"/>
    </xf>
    <xf numFmtId="59" fontId="0" fillId="4" borderId="1" applyNumberFormat="1" applyFont="1" applyFill="1" applyBorder="1" applyAlignment="1" applyProtection="0">
      <alignment vertical="bottom"/>
    </xf>
    <xf numFmtId="49" fontId="61" fillId="6" borderId="114" applyNumberFormat="1" applyFont="1" applyFill="1" applyBorder="1" applyAlignment="1" applyProtection="0">
      <alignment horizontal="left" vertical="center"/>
    </xf>
    <xf numFmtId="0" fontId="62" fillId="6" borderId="30" applyNumberFormat="0" applyFont="1" applyFill="1" applyBorder="1" applyAlignment="1" applyProtection="0">
      <alignment vertical="bottom"/>
    </xf>
    <xf numFmtId="59" fontId="61" fillId="6" borderId="144" applyNumberFormat="1" applyFont="1" applyFill="1" applyBorder="1" applyAlignment="1" applyProtection="0">
      <alignment vertical="bottom"/>
    </xf>
    <xf numFmtId="49" fontId="61" fillId="6" borderId="145" applyNumberFormat="1" applyFont="1" applyFill="1" applyBorder="1" applyAlignment="1" applyProtection="0">
      <alignment horizontal="left" vertical="center"/>
    </xf>
    <xf numFmtId="0" fontId="62" fillId="6" borderId="102" applyNumberFormat="0" applyFont="1" applyFill="1" applyBorder="1" applyAlignment="1" applyProtection="0">
      <alignment vertical="bottom"/>
    </xf>
    <xf numFmtId="59" fontId="61" fillId="6" borderId="146" applyNumberFormat="1" applyFont="1" applyFill="1" applyBorder="1" applyAlignment="1" applyProtection="0">
      <alignment vertical="bottom"/>
    </xf>
    <xf numFmtId="0" fontId="0" applyNumberFormat="1" applyFont="1" applyFill="0" applyBorder="0" applyAlignment="1" applyProtection="0">
      <alignment vertical="bottom"/>
    </xf>
    <xf numFmtId="0" fontId="0" fillId="4" borderId="147" applyNumberFormat="0" applyFont="1" applyFill="1" applyBorder="1" applyAlignment="1" applyProtection="0">
      <alignment vertical="bottom"/>
    </xf>
    <xf numFmtId="49" fontId="45" fillId="4" borderId="17" applyNumberFormat="1" applyFont="1" applyFill="1" applyBorder="1" applyAlignment="1" applyProtection="0">
      <alignment horizontal="center" vertical="center" wrapText="1"/>
    </xf>
    <xf numFmtId="0" fontId="45" fillId="4" borderId="18" applyNumberFormat="0" applyFont="1" applyFill="1" applyBorder="1" applyAlignment="1" applyProtection="0">
      <alignment horizontal="center" vertical="center" wrapText="1"/>
    </xf>
    <xf numFmtId="0" fontId="9" fillId="4" borderId="37" applyNumberFormat="0" applyFont="1" applyFill="1" applyBorder="1" applyAlignment="1" applyProtection="0">
      <alignment horizontal="center" vertical="bottom"/>
    </xf>
    <xf numFmtId="0" fontId="45" fillId="4" borderId="21" applyNumberFormat="0" applyFont="1" applyFill="1" applyBorder="1" applyAlignment="1" applyProtection="0">
      <alignment horizontal="center" vertical="center" wrapText="1"/>
    </xf>
    <xf numFmtId="0" fontId="45" fillId="4" borderId="22" applyNumberFormat="0" applyFont="1" applyFill="1" applyBorder="1" applyAlignment="1" applyProtection="0">
      <alignment horizontal="center" vertical="center" wrapText="1"/>
    </xf>
    <xf numFmtId="15" fontId="16" fillId="8" borderId="17" applyNumberFormat="1" applyFont="1" applyFill="1" applyBorder="1" applyAlignment="1" applyProtection="0">
      <alignment horizontal="center" vertical="center"/>
    </xf>
    <xf numFmtId="15" fontId="16" fillId="8" borderId="18" applyNumberFormat="1" applyFont="1" applyFill="1" applyBorder="1" applyAlignment="1" applyProtection="0">
      <alignment horizontal="center" vertical="center"/>
    </xf>
    <xf numFmtId="49" fontId="63" fillId="4" borderId="17" applyNumberFormat="1" applyFont="1" applyFill="1" applyBorder="1" applyAlignment="1" applyProtection="0">
      <alignment horizontal="center" vertical="center"/>
    </xf>
    <xf numFmtId="49" fontId="63" fillId="4" borderId="18" applyNumberFormat="1" applyFont="1" applyFill="1" applyBorder="1" applyAlignment="1" applyProtection="0">
      <alignment horizontal="center" vertical="center" wrapText="1"/>
    </xf>
    <xf numFmtId="0" fontId="45" fillId="4" borderId="25" applyNumberFormat="0" applyFont="1" applyFill="1" applyBorder="1" applyAlignment="1" applyProtection="0">
      <alignment horizontal="center" vertical="center" wrapText="1"/>
    </xf>
    <xf numFmtId="0" fontId="45" fillId="4" borderId="26" applyNumberFormat="0" applyFont="1" applyFill="1" applyBorder="1" applyAlignment="1" applyProtection="0">
      <alignment horizontal="center" vertical="center" wrapText="1"/>
    </xf>
    <xf numFmtId="0" fontId="16" fillId="8" borderId="25" applyNumberFormat="0" applyFont="1" applyFill="1" applyBorder="1" applyAlignment="1" applyProtection="0">
      <alignment horizontal="center" vertical="center"/>
    </xf>
    <xf numFmtId="0" fontId="16" fillId="8" borderId="26" applyNumberFormat="0" applyFont="1" applyFill="1" applyBorder="1" applyAlignment="1" applyProtection="0">
      <alignment horizontal="center" vertical="center"/>
    </xf>
    <xf numFmtId="0" fontId="63" fillId="4" borderId="25" applyNumberFormat="0" applyFont="1" applyFill="1" applyBorder="1" applyAlignment="1" applyProtection="0">
      <alignment horizontal="center" vertical="center"/>
    </xf>
    <xf numFmtId="10" fontId="63" fillId="4" borderId="26" applyNumberFormat="1" applyFont="1" applyFill="1" applyBorder="1" applyAlignment="1" applyProtection="0">
      <alignment horizontal="center" vertical="center" wrapText="1"/>
    </xf>
    <xf numFmtId="49" fontId="0" fillId="4" borderId="17" applyNumberFormat="1" applyFont="1" applyFill="1" applyBorder="1" applyAlignment="1" applyProtection="0">
      <alignment vertical="center" wrapText="1"/>
    </xf>
    <xf numFmtId="0" fontId="0" fillId="4" borderId="18" applyNumberFormat="0" applyFont="1" applyFill="1" applyBorder="1" applyAlignment="1" applyProtection="0">
      <alignment horizontal="left" vertical="center" wrapText="1"/>
    </xf>
    <xf numFmtId="59" fontId="9" fillId="8" borderId="17" applyNumberFormat="1" applyFont="1" applyFill="1" applyBorder="1" applyAlignment="1" applyProtection="0">
      <alignment horizontal="center" vertical="center" wrapText="1"/>
    </xf>
    <xf numFmtId="59" fontId="9" fillId="8" borderId="18" applyNumberFormat="1" applyFont="1" applyFill="1" applyBorder="1" applyAlignment="1" applyProtection="0">
      <alignment horizontal="center" vertical="center"/>
    </xf>
    <xf numFmtId="59" fontId="21" fillId="4" borderId="17" applyNumberFormat="1" applyFont="1" applyFill="1" applyBorder="1" applyAlignment="1" applyProtection="0">
      <alignment horizontal="center" vertical="center"/>
    </xf>
    <xf numFmtId="10" fontId="21" fillId="4" borderId="18" applyNumberFormat="1" applyFont="1" applyFill="1" applyBorder="1" applyAlignment="1" applyProtection="0">
      <alignment horizontal="center" vertical="center"/>
    </xf>
    <xf numFmtId="0" fontId="0" fillId="4" borderId="21" applyNumberFormat="0" applyFont="1" applyFill="1" applyBorder="1" applyAlignment="1" applyProtection="0">
      <alignment vertical="center" wrapText="1"/>
    </xf>
    <xf numFmtId="0" fontId="0" fillId="4" borderId="22" applyNumberFormat="0" applyFont="1" applyFill="1" applyBorder="1" applyAlignment="1" applyProtection="0">
      <alignment horizontal="left" vertical="center" wrapText="1"/>
    </xf>
    <xf numFmtId="59" fontId="9" fillId="8" borderId="21" applyNumberFormat="1" applyFont="1" applyFill="1" applyBorder="1" applyAlignment="1" applyProtection="0">
      <alignment horizontal="center" vertical="center" wrapText="1"/>
    </xf>
    <xf numFmtId="59" fontId="9" fillId="8" borderId="22" applyNumberFormat="1" applyFont="1" applyFill="1" applyBorder="1" applyAlignment="1" applyProtection="0">
      <alignment horizontal="center" vertical="center"/>
    </xf>
    <xf numFmtId="0" fontId="21" fillId="4" borderId="21" applyNumberFormat="0" applyFont="1" applyFill="1" applyBorder="1" applyAlignment="1" applyProtection="0">
      <alignment horizontal="center" vertical="center"/>
    </xf>
    <xf numFmtId="10" fontId="21" fillId="4" borderId="22" applyNumberFormat="1" applyFont="1" applyFill="1" applyBorder="1" applyAlignment="1" applyProtection="0">
      <alignment horizontal="center" vertical="center"/>
    </xf>
    <xf numFmtId="49" fontId="0" fillId="4" borderId="21" applyNumberFormat="1" applyFont="1" applyFill="1" applyBorder="1" applyAlignment="1" applyProtection="0">
      <alignment vertical="center" wrapText="1"/>
    </xf>
    <xf numFmtId="59" fontId="9" fillId="8" borderId="21" applyNumberFormat="1" applyFont="1" applyFill="1" applyBorder="1" applyAlignment="1" applyProtection="0">
      <alignment horizontal="center" vertical="center"/>
    </xf>
    <xf numFmtId="59" fontId="40" fillId="8" borderId="22" applyNumberFormat="1" applyFont="1" applyFill="1" applyBorder="1" applyAlignment="1" applyProtection="0">
      <alignment horizontal="center" vertical="center"/>
    </xf>
    <xf numFmtId="59" fontId="21" fillId="4" borderId="21" applyNumberFormat="1" applyFont="1" applyFill="1" applyBorder="1" applyAlignment="1" applyProtection="0">
      <alignment horizontal="center" vertical="center"/>
    </xf>
    <xf numFmtId="0" fontId="0" fillId="4" borderId="25" applyNumberFormat="0" applyFont="1" applyFill="1" applyBorder="1" applyAlignment="1" applyProtection="0">
      <alignment vertical="center" wrapText="1"/>
    </xf>
    <xf numFmtId="0" fontId="0" fillId="4" borderId="26" applyNumberFormat="0" applyFont="1" applyFill="1" applyBorder="1" applyAlignment="1" applyProtection="0">
      <alignment horizontal="left" vertical="center" wrapText="1"/>
    </xf>
    <xf numFmtId="59" fontId="9" fillId="8" borderId="25" applyNumberFormat="1" applyFont="1" applyFill="1" applyBorder="1" applyAlignment="1" applyProtection="0">
      <alignment horizontal="center" vertical="center"/>
    </xf>
    <xf numFmtId="59" fontId="40" fillId="8" borderId="26" applyNumberFormat="1" applyFont="1" applyFill="1" applyBorder="1" applyAlignment="1" applyProtection="0">
      <alignment horizontal="center" vertical="center"/>
    </xf>
    <xf numFmtId="0" fontId="21" fillId="4" borderId="25" applyNumberFormat="0" applyFont="1" applyFill="1" applyBorder="1" applyAlignment="1" applyProtection="0">
      <alignment horizontal="center" vertical="center"/>
    </xf>
    <xf numFmtId="10" fontId="21" fillId="4" borderId="26" applyNumberFormat="1" applyFont="1" applyFill="1" applyBorder="1" applyAlignment="1" applyProtection="0">
      <alignment horizontal="center" vertical="center"/>
    </xf>
    <xf numFmtId="59" fontId="9" fillId="8" borderId="17" applyNumberFormat="1" applyFont="1" applyFill="1" applyBorder="1" applyAlignment="1" applyProtection="0">
      <alignment horizontal="center" vertical="center"/>
    </xf>
    <xf numFmtId="59" fontId="40" fillId="8" borderId="18" applyNumberFormat="1" applyFont="1" applyFill="1" applyBorder="1" applyAlignment="1" applyProtection="0">
      <alignment horizontal="center" vertical="center"/>
    </xf>
    <xf numFmtId="0" fontId="0" fillId="4" borderId="148" applyNumberFormat="0" applyFont="1" applyFill="1" applyBorder="1" applyAlignment="1" applyProtection="0">
      <alignment vertical="bottom"/>
    </xf>
    <xf numFmtId="0" fontId="0" fillId="4" borderId="149" applyNumberFormat="0" applyFont="1" applyFill="1" applyBorder="1" applyAlignment="1" applyProtection="0">
      <alignment vertical="bottom"/>
    </xf>
    <xf numFmtId="0" fontId="0" fillId="5" borderId="33" applyNumberFormat="0" applyFont="1" applyFill="1" applyBorder="1" applyAlignment="1" applyProtection="0">
      <alignment vertical="bottom"/>
    </xf>
    <xf numFmtId="49" fontId="64" fillId="4" borderId="13" applyNumberFormat="1" applyFont="1" applyFill="1" applyBorder="1" applyAlignment="1" applyProtection="0">
      <alignment vertical="bottom"/>
    </xf>
    <xf numFmtId="49" fontId="62" fillId="4" borderId="1" applyNumberFormat="1" applyFont="1" applyFill="1" applyBorder="1" applyAlignment="1" applyProtection="0">
      <alignment vertical="bottom"/>
    </xf>
    <xf numFmtId="59" fontId="62" fillId="4" borderId="1" applyNumberFormat="1" applyFont="1" applyFill="1" applyBorder="1" applyAlignment="1" applyProtection="0">
      <alignment vertical="bottom"/>
    </xf>
  </cellXfs>
  <cellStyles count="1">
    <cellStyle name="Normal" xfId="0" builtinId="0"/>
  </cellStyles>
  <dxfs count="15">
    <dxf>
      <font>
        <color rgb="ff000000"/>
      </font>
      <fill>
        <patternFill patternType="solid">
          <fgColor indexed="23"/>
          <bgColor indexed="24"/>
        </patternFill>
      </fill>
    </dxf>
    <dxf>
      <font>
        <color rgb="ff000000"/>
      </font>
      <fill>
        <patternFill patternType="solid">
          <fgColor indexed="23"/>
          <bgColor indexed="25"/>
        </patternFill>
      </fill>
    </dxf>
    <dxf>
      <font>
        <b val="1"/>
        <color rgb="ff00b050"/>
      </font>
      <fill>
        <patternFill patternType="solid">
          <fgColor indexed="23"/>
          <bgColor indexed="12"/>
        </patternFill>
      </fill>
    </dxf>
    <dxf>
      <font>
        <b val="1"/>
        <color rgb="ff9c0006"/>
      </font>
      <fill>
        <patternFill patternType="solid">
          <fgColor indexed="23"/>
          <bgColor indexed="12"/>
        </patternFill>
      </fill>
    </dxf>
    <dxf>
      <font>
        <b val="1"/>
        <color rgb="ff00b050"/>
      </font>
      <fill>
        <patternFill patternType="solid">
          <fgColor indexed="23"/>
          <bgColor indexed="12"/>
        </patternFill>
      </fill>
    </dxf>
    <dxf>
      <font>
        <color rgb="ffff0000"/>
      </font>
    </dxf>
    <dxf>
      <font>
        <b val="1"/>
        <color rgb="ff9c0006"/>
      </font>
      <fill>
        <patternFill patternType="solid">
          <fgColor indexed="23"/>
          <bgColor indexed="12"/>
        </patternFill>
      </fill>
    </dxf>
    <dxf>
      <font>
        <b val="1"/>
        <color rgb="ff00b050"/>
      </font>
      <fill>
        <patternFill patternType="solid">
          <fgColor indexed="23"/>
          <bgColor indexed="12"/>
        </patternFill>
      </fill>
    </dxf>
    <dxf>
      <font>
        <color rgb="ffff0000"/>
      </font>
      <fill>
        <patternFill patternType="solid">
          <fgColor indexed="23"/>
          <bgColor indexed="12"/>
        </patternFill>
      </fill>
    </dxf>
    <dxf>
      <font>
        <b val="1"/>
        <color rgb="ff000000"/>
      </font>
      <fill>
        <patternFill patternType="solid">
          <fgColor indexed="23"/>
          <bgColor indexed="12"/>
        </patternFill>
      </fill>
    </dxf>
    <dxf>
      <font>
        <b val="1"/>
        <color rgb="ff9c0006"/>
      </font>
      <fill>
        <patternFill patternType="solid">
          <fgColor indexed="23"/>
          <bgColor indexed="12"/>
        </patternFill>
      </fill>
    </dxf>
    <dxf>
      <font>
        <b val="1"/>
        <color rgb="ffff0000"/>
      </font>
      <fill>
        <patternFill patternType="solid">
          <fgColor indexed="23"/>
          <bgColor indexed="12"/>
        </patternFill>
      </fill>
    </dxf>
    <dxf>
      <font>
        <b val="1"/>
        <color rgb="ff00b050"/>
      </font>
      <fill>
        <patternFill patternType="solid">
          <fgColor indexed="23"/>
          <bgColor indexed="12"/>
        </patternFill>
      </fill>
    </dxf>
    <dxf>
      <font>
        <b val="1"/>
        <color rgb="ffff0000"/>
      </font>
      <fill>
        <patternFill patternType="solid">
          <fgColor indexed="23"/>
          <bgColor indexed="12"/>
        </patternFill>
      </fill>
    </dxf>
    <dxf>
      <font>
        <b val="1"/>
        <color rgb="ff00b050"/>
      </font>
      <fill>
        <patternFill patternType="solid">
          <fgColor indexed="23"/>
          <bgColor indexed="1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070c0"/>
      <rgbColor rgb="ffd8d8d8"/>
      <rgbColor rgb="ff7030a0"/>
      <rgbColor rgb="ff7f7f7f"/>
      <rgbColor rgb="ffb15d24"/>
      <rgbColor rgb="ff00b050"/>
      <rgbColor rgb="fff2f2f2"/>
      <rgbColor rgb="ffff0000"/>
      <rgbColor rgb="ffed7d31"/>
      <rgbColor rgb="00000000"/>
      <rgbColor rgb="ffafe489"/>
      <rgbColor rgb="ffff9781"/>
      <rgbColor rgb="ff9c0006"/>
      <rgbColor rgb="ffffb9b9"/>
      <rgbColor rgb="ffe7e6e6"/>
      <rgbColor rgb="ffa5a5a5"/>
      <rgbColor rgb="ffccffcc"/>
      <rgbColor rgb="ff598a3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1.jpeg"/></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5.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6.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9</xdr:col>
      <xdr:colOff>317500</xdr:colOff>
      <xdr:row>4</xdr:row>
      <xdr:rowOff>54356</xdr:rowOff>
    </xdr:to>
    <xdr:grpSp>
      <xdr:nvGrpSpPr>
        <xdr:cNvPr id="4" name="Text Box 2"/>
        <xdr:cNvGrpSpPr/>
      </xdr:nvGrpSpPr>
      <xdr:grpSpPr>
        <a:xfrm>
          <a:off x="0" y="-34482"/>
          <a:ext cx="7734300" cy="853822"/>
          <a:chOff x="0" y="-34481"/>
          <a:chExt cx="7734300" cy="853821"/>
        </a:xfrm>
      </xdr:grpSpPr>
      <xdr:sp>
        <xdr:nvSpPr>
          <xdr:cNvPr id="2" name="Rectangle"/>
          <xdr:cNvSpPr/>
        </xdr:nvSpPr>
        <xdr:spPr>
          <a:xfrm>
            <a:off x="0" y="34480"/>
            <a:ext cx="7734300" cy="784861"/>
          </a:xfrm>
          <a:prstGeom prst="rect">
            <a:avLst/>
          </a:prstGeom>
          <a:solidFill>
            <a:schemeClr val="accent2"/>
          </a:solidFill>
          <a:ln w="12700" cap="flat">
            <a:noFill/>
            <a:miter lim="400000"/>
          </a:ln>
          <a:effectLst/>
        </xdr:spPr>
        <xdr:txBody>
          <a:bodyPr/>
          <a:lstStyle/>
          <a:p>
            <a:pPr/>
          </a:p>
        </xdr:txBody>
      </xdr:sp>
      <xdr:sp>
        <xdr:nvSpPr>
          <xdr:cNvPr id="3" name="Spaldis  h Counc"/>
          <xdr:cNvSpPr txBox="1"/>
        </xdr:nvSpPr>
        <xdr:spPr>
          <a:xfrm>
            <a:off x="7618" y="-34482"/>
            <a:ext cx="7719063" cy="52870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7000"/>
              </a:lnSpc>
              <a:spcBef>
                <a:spcPts val="800"/>
              </a:spcBef>
              <a:spcAft>
                <a:spcPts val="0"/>
              </a:spcAft>
              <a:buClrTx/>
              <a:buSzTx/>
              <a:buFontTx/>
              <a:buNone/>
              <a:tabLst/>
              <a:defRPr b="0" baseline="0" cap="none" i="0" spc="0" strike="noStrike" sz="2400" u="none">
                <a:solidFill>
                  <a:srgbClr val="000000"/>
                </a:solidFill>
                <a:uFillTx/>
                <a:latin typeface="PMingLiU-ExtB"/>
                <a:ea typeface="PMingLiU-ExtB"/>
                <a:cs typeface="PMingLiU-ExtB"/>
                <a:sym typeface="PMingLiU-ExtB"/>
              </a:defRPr>
            </a:pP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1100" u="none">
                <a:solidFill>
                  <a:srgbClr val="000000"/>
                </a:solidFill>
                <a:uFillTx/>
                <a:latin typeface="Calibri"/>
                <a:ea typeface="Calibri"/>
                <a:cs typeface="Calibri"/>
                <a:sym typeface="Calibri"/>
              </a:rPr>
              <a:t> </a:t>
            </a: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2400" u="none">
                <a:solidFill>
                  <a:schemeClr val="accent2"/>
                </a:solidFill>
                <a:uFillTx/>
                <a:latin typeface="PMingLiU-ExtB"/>
                <a:ea typeface="PMingLiU-ExtB"/>
                <a:cs typeface="PMingLiU-ExtB"/>
                <a:sym typeface="PMingLiU-ExtB"/>
              </a:rPr>
              <a:t>Spal</a:t>
            </a:r>
            <a:r>
              <a:rPr b="0" baseline="0" cap="none" i="0" spc="0" strike="noStrike" sz="200" u="none">
                <a:solidFill>
                  <a:schemeClr val="accent2"/>
                </a:solidFill>
                <a:uFillTx/>
                <a:latin typeface="PMingLiU-ExtB"/>
                <a:ea typeface="PMingLiU-ExtB"/>
                <a:cs typeface="PMingLiU-ExtB"/>
                <a:sym typeface="PMingLiU-ExtB"/>
              </a:rPr>
              <a:t>d</a:t>
            </a:r>
            <a:r>
              <a:rPr b="0" baseline="0" cap="none" i="0" spc="0" strike="noStrike" sz="2400" u="none">
                <a:solidFill>
                  <a:schemeClr val="accent2"/>
                </a:solidFill>
                <a:uFillTx/>
                <a:latin typeface="PMingLiU-ExtB"/>
                <a:ea typeface="PMingLiU-ExtB"/>
                <a:cs typeface="PMingLiU-ExtB"/>
                <a:sym typeface="PMingLiU-ExtB"/>
              </a:rPr>
              <a:t>is  h Counc </a:t>
            </a:r>
          </a:p>
        </xdr:txBody>
      </xdr:sp>
    </xdr:grpSp>
    <xdr:clientData/>
  </xdr:twoCellAnchor>
  <xdr:twoCellAnchor>
    <xdr:from>
      <xdr:col>0</xdr:col>
      <xdr:colOff>30480</xdr:colOff>
      <xdr:row>0</xdr:row>
      <xdr:rowOff>144780</xdr:rowOff>
    </xdr:from>
    <xdr:to>
      <xdr:col>2</xdr:col>
      <xdr:colOff>15511</xdr:colOff>
      <xdr:row>3</xdr:row>
      <xdr:rowOff>68580</xdr:rowOff>
    </xdr:to>
    <xdr:pic>
      <xdr:nvPicPr>
        <xdr:cNvPr id="5" name="Picture 2" descr="Picture 2"/>
        <xdr:cNvPicPr>
          <a:picLocks noChangeAspect="1"/>
        </xdr:cNvPicPr>
      </xdr:nvPicPr>
      <xdr:blipFill>
        <a:blip r:embed="rId1">
          <a:extLst/>
        </a:blip>
        <a:stretch>
          <a:fillRect/>
        </a:stretch>
      </xdr:blipFill>
      <xdr:spPr>
        <a:xfrm>
          <a:off x="30480" y="144779"/>
          <a:ext cx="747032" cy="518162"/>
        </a:xfrm>
        <a:prstGeom prst="rect">
          <a:avLst/>
        </a:prstGeom>
        <a:ln w="12700" cap="flat">
          <a:noFill/>
          <a:miter lim="400000"/>
        </a:ln>
        <a:effectLst/>
      </xdr:spPr>
    </xdr:pic>
    <xdr:clientData/>
  </xdr:twoCellAnchor>
  <xdr:twoCellAnchor>
    <xdr:from>
      <xdr:col>2</xdr:col>
      <xdr:colOff>38100</xdr:colOff>
      <xdr:row>0</xdr:row>
      <xdr:rowOff>83820</xdr:rowOff>
    </xdr:from>
    <xdr:to>
      <xdr:col>5</xdr:col>
      <xdr:colOff>480059</xdr:colOff>
      <xdr:row>3</xdr:row>
      <xdr:rowOff>175260</xdr:rowOff>
    </xdr:to>
    <xdr:pic>
      <xdr:nvPicPr>
        <xdr:cNvPr id="6" name="Picture 3" descr="Picture 3"/>
        <xdr:cNvPicPr>
          <a:picLocks noChangeAspect="1"/>
        </xdr:cNvPicPr>
      </xdr:nvPicPr>
      <xdr:blipFill>
        <a:blip r:embed="rId2">
          <a:extLst/>
        </a:blip>
        <a:stretch>
          <a:fillRect/>
        </a:stretch>
      </xdr:blipFill>
      <xdr:spPr>
        <a:xfrm>
          <a:off x="800100" y="83819"/>
          <a:ext cx="3223260" cy="685802"/>
        </a:xfrm>
        <a:prstGeom prst="rect">
          <a:avLst/>
        </a:prstGeom>
        <a:ln w="12700" cap="flat">
          <a:noFill/>
          <a:miter lim="400000"/>
        </a:ln>
        <a:effectLst/>
      </xdr:spPr>
    </xdr:pic>
    <xdr:clientData/>
  </xdr:twoCellAnchor>
  <xdr:twoCellAnchor>
    <xdr:from>
      <xdr:col>8</xdr:col>
      <xdr:colOff>541018</xdr:colOff>
      <xdr:row>0</xdr:row>
      <xdr:rowOff>144780</xdr:rowOff>
    </xdr:from>
    <xdr:to>
      <xdr:col>9</xdr:col>
      <xdr:colOff>335550</xdr:colOff>
      <xdr:row>3</xdr:row>
      <xdr:rowOff>68580</xdr:rowOff>
    </xdr:to>
    <xdr:pic>
      <xdr:nvPicPr>
        <xdr:cNvPr id="7" name="Picture 4" descr="Picture 4"/>
        <xdr:cNvPicPr>
          <a:picLocks noChangeAspect="1"/>
        </xdr:cNvPicPr>
      </xdr:nvPicPr>
      <xdr:blipFill>
        <a:blip r:embed="rId1">
          <a:extLst/>
        </a:blip>
        <a:stretch>
          <a:fillRect/>
        </a:stretch>
      </xdr:blipFill>
      <xdr:spPr>
        <a:xfrm>
          <a:off x="7005318" y="144779"/>
          <a:ext cx="747033" cy="518162"/>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9</xdr:col>
      <xdr:colOff>586742</xdr:colOff>
      <xdr:row>5</xdr:row>
      <xdr:rowOff>30861</xdr:rowOff>
    </xdr:to>
    <xdr:grpSp>
      <xdr:nvGrpSpPr>
        <xdr:cNvPr id="11" name="Text Box 2"/>
        <xdr:cNvGrpSpPr/>
      </xdr:nvGrpSpPr>
      <xdr:grpSpPr>
        <a:xfrm>
          <a:off x="-2" y="-34482"/>
          <a:ext cx="6619244" cy="1021462"/>
          <a:chOff x="-1" y="-34481"/>
          <a:chExt cx="6619242" cy="1021461"/>
        </a:xfrm>
      </xdr:grpSpPr>
      <xdr:sp>
        <xdr:nvSpPr>
          <xdr:cNvPr id="9" name="Rectangle"/>
          <xdr:cNvSpPr/>
        </xdr:nvSpPr>
        <xdr:spPr>
          <a:xfrm>
            <a:off x="-2" y="34479"/>
            <a:ext cx="6619244" cy="952501"/>
          </a:xfrm>
          <a:prstGeom prst="rect">
            <a:avLst/>
          </a:prstGeom>
          <a:solidFill>
            <a:schemeClr val="accent2"/>
          </a:solidFill>
          <a:ln w="12700" cap="flat">
            <a:noFill/>
            <a:miter lim="400000"/>
          </a:ln>
          <a:effectLst/>
        </xdr:spPr>
        <xdr:txBody>
          <a:bodyPr/>
          <a:lstStyle/>
          <a:p>
            <a:pPr/>
          </a:p>
        </xdr:txBody>
      </xdr:sp>
      <xdr:sp>
        <xdr:nvSpPr>
          <xdr:cNvPr id="10" name="Spaldis  h Counc"/>
          <xdr:cNvSpPr txBox="1"/>
        </xdr:nvSpPr>
        <xdr:spPr>
          <a:xfrm>
            <a:off x="7619" y="-34482"/>
            <a:ext cx="6604002" cy="52870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7000"/>
              </a:lnSpc>
              <a:spcBef>
                <a:spcPts val="800"/>
              </a:spcBef>
              <a:spcAft>
                <a:spcPts val="0"/>
              </a:spcAft>
              <a:buClrTx/>
              <a:buSzTx/>
              <a:buFontTx/>
              <a:buNone/>
              <a:tabLst/>
              <a:defRPr b="0" baseline="0" cap="none" i="0" spc="0" strike="noStrike" sz="2400" u="none">
                <a:solidFill>
                  <a:srgbClr val="000000"/>
                </a:solidFill>
                <a:uFillTx/>
                <a:latin typeface="PMingLiU-ExtB"/>
                <a:ea typeface="PMingLiU-ExtB"/>
                <a:cs typeface="PMingLiU-ExtB"/>
                <a:sym typeface="PMingLiU-ExtB"/>
              </a:defRPr>
            </a:pP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1100" u="none">
                <a:solidFill>
                  <a:srgbClr val="000000"/>
                </a:solidFill>
                <a:uFillTx/>
                <a:latin typeface="Calibri"/>
                <a:ea typeface="Calibri"/>
                <a:cs typeface="Calibri"/>
                <a:sym typeface="Calibri"/>
              </a:rPr>
              <a:t> </a:t>
            </a: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2400" u="none">
                <a:solidFill>
                  <a:schemeClr val="accent2"/>
                </a:solidFill>
                <a:uFillTx/>
                <a:latin typeface="PMingLiU-ExtB"/>
                <a:ea typeface="PMingLiU-ExtB"/>
                <a:cs typeface="PMingLiU-ExtB"/>
                <a:sym typeface="PMingLiU-ExtB"/>
              </a:rPr>
              <a:t>Spal</a:t>
            </a:r>
            <a:r>
              <a:rPr b="0" baseline="0" cap="none" i="0" spc="0" strike="noStrike" sz="200" u="none">
                <a:solidFill>
                  <a:schemeClr val="accent2"/>
                </a:solidFill>
                <a:uFillTx/>
                <a:latin typeface="PMingLiU-ExtB"/>
                <a:ea typeface="PMingLiU-ExtB"/>
                <a:cs typeface="PMingLiU-ExtB"/>
                <a:sym typeface="PMingLiU-ExtB"/>
              </a:rPr>
              <a:t>d</a:t>
            </a:r>
            <a:r>
              <a:rPr b="0" baseline="0" cap="none" i="0" spc="0" strike="noStrike" sz="2400" u="none">
                <a:solidFill>
                  <a:schemeClr val="accent2"/>
                </a:solidFill>
                <a:uFillTx/>
                <a:latin typeface="PMingLiU-ExtB"/>
                <a:ea typeface="PMingLiU-ExtB"/>
                <a:cs typeface="PMingLiU-ExtB"/>
                <a:sym typeface="PMingLiU-ExtB"/>
              </a:rPr>
              <a:t>is  h Counc </a:t>
            </a:r>
          </a:p>
        </xdr:txBody>
      </xdr:sp>
    </xdr:grpSp>
    <xdr:clientData/>
  </xdr:twoCellAnchor>
  <xdr:twoCellAnchor>
    <xdr:from>
      <xdr:col>8</xdr:col>
      <xdr:colOff>63460</xdr:colOff>
      <xdr:row>0</xdr:row>
      <xdr:rowOff>190500</xdr:rowOff>
    </xdr:from>
    <xdr:to>
      <xdr:col>9</xdr:col>
      <xdr:colOff>711431</xdr:colOff>
      <xdr:row>3</xdr:row>
      <xdr:rowOff>121920</xdr:rowOff>
    </xdr:to>
    <xdr:pic>
      <xdr:nvPicPr>
        <xdr:cNvPr id="12" name="Picture 2" descr="Picture 2"/>
        <xdr:cNvPicPr>
          <a:picLocks noChangeAspect="1"/>
        </xdr:cNvPicPr>
      </xdr:nvPicPr>
      <xdr:blipFill>
        <a:blip r:embed="rId1">
          <a:extLst/>
        </a:blip>
        <a:stretch>
          <a:fillRect/>
        </a:stretch>
      </xdr:blipFill>
      <xdr:spPr>
        <a:xfrm>
          <a:off x="5968960" y="190500"/>
          <a:ext cx="774971" cy="525781"/>
        </a:xfrm>
        <a:prstGeom prst="rect">
          <a:avLst/>
        </a:prstGeom>
        <a:ln w="12700" cap="flat">
          <a:noFill/>
          <a:miter lim="400000"/>
        </a:ln>
        <a:effectLst/>
      </xdr:spPr>
    </xdr:pic>
    <xdr:clientData/>
  </xdr:twoCellAnchor>
  <xdr:twoCellAnchor>
    <xdr:from>
      <xdr:col>0</xdr:col>
      <xdr:colOff>22860</xdr:colOff>
      <xdr:row>0</xdr:row>
      <xdr:rowOff>190500</xdr:rowOff>
    </xdr:from>
    <xdr:to>
      <xdr:col>2</xdr:col>
      <xdr:colOff>198392</xdr:colOff>
      <xdr:row>3</xdr:row>
      <xdr:rowOff>121920</xdr:rowOff>
    </xdr:to>
    <xdr:pic>
      <xdr:nvPicPr>
        <xdr:cNvPr id="13" name="Picture 3" descr="Picture 3"/>
        <xdr:cNvPicPr>
          <a:picLocks noChangeAspect="1"/>
        </xdr:cNvPicPr>
      </xdr:nvPicPr>
      <xdr:blipFill>
        <a:blip r:embed="rId1">
          <a:extLst/>
        </a:blip>
        <a:stretch>
          <a:fillRect/>
        </a:stretch>
      </xdr:blipFill>
      <xdr:spPr>
        <a:xfrm>
          <a:off x="22859" y="190500"/>
          <a:ext cx="772434" cy="525781"/>
        </a:xfrm>
        <a:prstGeom prst="rect">
          <a:avLst/>
        </a:prstGeom>
        <a:ln w="12700" cap="flat">
          <a:noFill/>
          <a:miter lim="400000"/>
        </a:ln>
        <a:effectLst/>
      </xdr:spPr>
    </xdr:pic>
    <xdr:clientData/>
  </xdr:twoCellAnchor>
  <xdr:twoCellAnchor>
    <xdr:from>
      <xdr:col>2</xdr:col>
      <xdr:colOff>579120</xdr:colOff>
      <xdr:row>0</xdr:row>
      <xdr:rowOff>137160</xdr:rowOff>
    </xdr:from>
    <xdr:to>
      <xdr:col>6</xdr:col>
      <xdr:colOff>1064259</xdr:colOff>
      <xdr:row>4</xdr:row>
      <xdr:rowOff>30480</xdr:rowOff>
    </xdr:to>
    <xdr:pic>
      <xdr:nvPicPr>
        <xdr:cNvPr id="14" name="Picture 4" descr="Picture 4"/>
        <xdr:cNvPicPr>
          <a:picLocks noChangeAspect="1"/>
        </xdr:cNvPicPr>
      </xdr:nvPicPr>
      <xdr:blipFill>
        <a:blip r:embed="rId2">
          <a:extLst/>
        </a:blip>
        <a:stretch>
          <a:fillRect/>
        </a:stretch>
      </xdr:blipFill>
      <xdr:spPr>
        <a:xfrm>
          <a:off x="1176019" y="137160"/>
          <a:ext cx="4015740" cy="685801"/>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6</xdr:col>
      <xdr:colOff>38100</xdr:colOff>
      <xdr:row>5</xdr:row>
      <xdr:rowOff>30862</xdr:rowOff>
    </xdr:to>
    <xdr:grpSp>
      <xdr:nvGrpSpPr>
        <xdr:cNvPr id="18" name="Text Box 2"/>
        <xdr:cNvGrpSpPr/>
      </xdr:nvGrpSpPr>
      <xdr:grpSpPr>
        <a:xfrm>
          <a:off x="0" y="-383"/>
          <a:ext cx="5232400" cy="1021464"/>
          <a:chOff x="0" y="-34481"/>
          <a:chExt cx="5232400" cy="1021462"/>
        </a:xfrm>
      </xdr:grpSpPr>
      <xdr:sp>
        <xdr:nvSpPr>
          <xdr:cNvPr id="16" name="Rectangle"/>
          <xdr:cNvSpPr/>
        </xdr:nvSpPr>
        <xdr:spPr>
          <a:xfrm>
            <a:off x="0" y="34480"/>
            <a:ext cx="5232400" cy="952502"/>
          </a:xfrm>
          <a:prstGeom prst="rect">
            <a:avLst/>
          </a:prstGeom>
          <a:solidFill>
            <a:schemeClr val="accent2"/>
          </a:solidFill>
          <a:ln w="12700" cap="flat">
            <a:noFill/>
            <a:miter lim="400000"/>
          </a:ln>
          <a:effectLst/>
        </xdr:spPr>
        <xdr:txBody>
          <a:bodyPr/>
          <a:lstStyle/>
          <a:p>
            <a:pPr/>
          </a:p>
        </xdr:txBody>
      </xdr:sp>
      <xdr:sp>
        <xdr:nvSpPr>
          <xdr:cNvPr id="17" name="Spaldis  h Counc"/>
          <xdr:cNvSpPr txBox="1"/>
        </xdr:nvSpPr>
        <xdr:spPr>
          <a:xfrm>
            <a:off x="7683" y="-34482"/>
            <a:ext cx="5217032" cy="52870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7000"/>
              </a:lnSpc>
              <a:spcBef>
                <a:spcPts val="800"/>
              </a:spcBef>
              <a:spcAft>
                <a:spcPts val="0"/>
              </a:spcAft>
              <a:buClrTx/>
              <a:buSzTx/>
              <a:buFontTx/>
              <a:buNone/>
              <a:tabLst/>
              <a:defRPr b="0" baseline="0" cap="none" i="0" spc="0" strike="noStrike" sz="2400" u="none">
                <a:solidFill>
                  <a:srgbClr val="000000"/>
                </a:solidFill>
                <a:uFillTx/>
                <a:latin typeface="PMingLiU-ExtB"/>
                <a:ea typeface="PMingLiU-ExtB"/>
                <a:cs typeface="PMingLiU-ExtB"/>
                <a:sym typeface="PMingLiU-ExtB"/>
              </a:defRPr>
            </a:pP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1100" u="none">
                <a:solidFill>
                  <a:srgbClr val="000000"/>
                </a:solidFill>
                <a:uFillTx/>
                <a:latin typeface="Calibri"/>
                <a:ea typeface="Calibri"/>
                <a:cs typeface="Calibri"/>
                <a:sym typeface="Calibri"/>
              </a:rPr>
              <a:t> </a:t>
            </a: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2400" u="none">
                <a:solidFill>
                  <a:schemeClr val="accent2"/>
                </a:solidFill>
                <a:uFillTx/>
                <a:latin typeface="PMingLiU-ExtB"/>
                <a:ea typeface="PMingLiU-ExtB"/>
                <a:cs typeface="PMingLiU-ExtB"/>
                <a:sym typeface="PMingLiU-ExtB"/>
              </a:rPr>
              <a:t>Spal</a:t>
            </a:r>
            <a:r>
              <a:rPr b="0" baseline="0" cap="none" i="0" spc="0" strike="noStrike" sz="200" u="none">
                <a:solidFill>
                  <a:schemeClr val="accent2"/>
                </a:solidFill>
                <a:uFillTx/>
                <a:latin typeface="PMingLiU-ExtB"/>
                <a:ea typeface="PMingLiU-ExtB"/>
                <a:cs typeface="PMingLiU-ExtB"/>
                <a:sym typeface="PMingLiU-ExtB"/>
              </a:rPr>
              <a:t>d</a:t>
            </a:r>
            <a:r>
              <a:rPr b="0" baseline="0" cap="none" i="0" spc="0" strike="noStrike" sz="2400" u="none">
                <a:solidFill>
                  <a:schemeClr val="accent2"/>
                </a:solidFill>
                <a:uFillTx/>
                <a:latin typeface="PMingLiU-ExtB"/>
                <a:ea typeface="PMingLiU-ExtB"/>
                <a:cs typeface="PMingLiU-ExtB"/>
                <a:sym typeface="PMingLiU-ExtB"/>
              </a:rPr>
              <a:t>is  h Counc </a:t>
            </a:r>
          </a:p>
        </xdr:txBody>
      </xdr:sp>
    </xdr:grpSp>
    <xdr:clientData/>
  </xdr:twoCellAnchor>
  <xdr:twoCellAnchor>
    <xdr:from>
      <xdr:col>1</xdr:col>
      <xdr:colOff>145051</xdr:colOff>
      <xdr:row>0</xdr:row>
      <xdr:rowOff>190828</xdr:rowOff>
    </xdr:from>
    <xdr:to>
      <xdr:col>5</xdr:col>
      <xdr:colOff>496298</xdr:colOff>
      <xdr:row>4</xdr:row>
      <xdr:rowOff>107578</xdr:rowOff>
    </xdr:to>
    <xdr:pic>
      <xdr:nvPicPr>
        <xdr:cNvPr id="19" name="Picture 2" descr="Picture 2"/>
        <xdr:cNvPicPr>
          <a:picLocks noChangeAspect="1"/>
        </xdr:cNvPicPr>
      </xdr:nvPicPr>
      <xdr:blipFill>
        <a:blip r:embed="rId1">
          <a:extLst/>
        </a:blip>
        <a:srcRect l="357" t="357" r="357" b="357"/>
        <a:stretch>
          <a:fillRect/>
        </a:stretch>
      </xdr:blipFill>
      <xdr:spPr>
        <a:xfrm>
          <a:off x="843550" y="190828"/>
          <a:ext cx="4173949" cy="709231"/>
        </a:xfrm>
        <a:prstGeom prst="rect">
          <a:avLst/>
        </a:prstGeom>
        <a:ln w="12700" cap="flat">
          <a:noFill/>
          <a:miter lim="400000"/>
        </a:ln>
        <a:effectLst/>
      </xdr:spPr>
    </xdr:pic>
    <xdr:clientData/>
  </xdr:twoCellAnchor>
  <xdr:twoCellAnchor>
    <xdr:from>
      <xdr:col>0</xdr:col>
      <xdr:colOff>68580</xdr:colOff>
      <xdr:row>1</xdr:row>
      <xdr:rowOff>68580</xdr:rowOff>
    </xdr:from>
    <xdr:to>
      <xdr:col>1</xdr:col>
      <xdr:colOff>145051</xdr:colOff>
      <xdr:row>4</xdr:row>
      <xdr:rowOff>0</xdr:rowOff>
    </xdr:to>
    <xdr:pic>
      <xdr:nvPicPr>
        <xdr:cNvPr id="20" name="Picture 5" descr="Picture 5"/>
        <xdr:cNvPicPr>
          <a:picLocks noChangeAspect="1"/>
        </xdr:cNvPicPr>
      </xdr:nvPicPr>
      <xdr:blipFill>
        <a:blip r:embed="rId2">
          <a:extLst/>
        </a:blip>
        <a:stretch>
          <a:fillRect/>
        </a:stretch>
      </xdr:blipFill>
      <xdr:spPr>
        <a:xfrm>
          <a:off x="68580" y="266700"/>
          <a:ext cx="774972" cy="525781"/>
        </a:xfrm>
        <a:prstGeom prst="rect">
          <a:avLst/>
        </a:prstGeom>
        <a:ln w="12700" cap="flat">
          <a:noFill/>
          <a:miter lim="400000"/>
        </a:ln>
        <a:effectLst/>
      </xdr:spPr>
    </xdr:pic>
    <xdr:clientData/>
  </xdr:twoCellAnchor>
  <xdr:twoCellAnchor>
    <xdr:from>
      <xdr:col>2</xdr:col>
      <xdr:colOff>411478</xdr:colOff>
      <xdr:row>43</xdr:row>
      <xdr:rowOff>60960</xdr:rowOff>
    </xdr:from>
    <xdr:to>
      <xdr:col>3</xdr:col>
      <xdr:colOff>485139</xdr:colOff>
      <xdr:row>44</xdr:row>
      <xdr:rowOff>307974</xdr:rowOff>
    </xdr:to>
    <xdr:pic>
      <xdr:nvPicPr>
        <xdr:cNvPr id="21" name="Picture 6" descr="Picture 6"/>
        <xdr:cNvPicPr>
          <a:picLocks noChangeAspect="1"/>
        </xdr:cNvPicPr>
      </xdr:nvPicPr>
      <xdr:blipFill>
        <a:blip r:embed="rId3">
          <a:extLst/>
        </a:blip>
        <a:stretch>
          <a:fillRect/>
        </a:stretch>
      </xdr:blipFill>
      <xdr:spPr>
        <a:xfrm>
          <a:off x="1935478" y="8738870"/>
          <a:ext cx="1153162" cy="441960"/>
        </a:xfrm>
        <a:prstGeom prst="rect">
          <a:avLst/>
        </a:prstGeom>
        <a:ln w="12700" cap="flat">
          <a:noFill/>
          <a:miter lim="400000"/>
        </a:ln>
        <a:effectLst/>
      </xdr:spPr>
    </xdr:pic>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16236</xdr:colOff>
      <xdr:row>0</xdr:row>
      <xdr:rowOff>15240</xdr:rowOff>
    </xdr:from>
    <xdr:to>
      <xdr:col>3</xdr:col>
      <xdr:colOff>399776</xdr:colOff>
      <xdr:row>2</xdr:row>
      <xdr:rowOff>38098</xdr:rowOff>
    </xdr:to>
    <xdr:pic>
      <xdr:nvPicPr>
        <xdr:cNvPr id="23" name="Picture 2" descr="Picture 2"/>
        <xdr:cNvPicPr>
          <a:picLocks noChangeAspect="1"/>
        </xdr:cNvPicPr>
      </xdr:nvPicPr>
      <xdr:blipFill>
        <a:blip r:embed="rId1">
          <a:extLst/>
        </a:blip>
        <a:stretch>
          <a:fillRect/>
        </a:stretch>
      </xdr:blipFill>
      <xdr:spPr>
        <a:xfrm>
          <a:off x="867136" y="15240"/>
          <a:ext cx="2974341" cy="511809"/>
        </a:xfrm>
        <a:prstGeom prst="rect">
          <a:avLst/>
        </a:prstGeom>
        <a:ln w="12700" cap="flat">
          <a:noFill/>
          <a:miter lim="400000"/>
        </a:ln>
        <a:effectLst/>
      </xdr:spPr>
    </xdr:pic>
    <xdr:clientData/>
  </xdr:twoCellAnchor>
  <xdr:twoCellAnchor>
    <xdr:from>
      <xdr:col>0</xdr:col>
      <xdr:colOff>198120</xdr:colOff>
      <xdr:row>0</xdr:row>
      <xdr:rowOff>45720</xdr:rowOff>
    </xdr:from>
    <xdr:to>
      <xdr:col>0</xdr:col>
      <xdr:colOff>836658</xdr:colOff>
      <xdr:row>1</xdr:row>
      <xdr:rowOff>281940</xdr:rowOff>
    </xdr:to>
    <xdr:pic>
      <xdr:nvPicPr>
        <xdr:cNvPr id="24" name="Picture 4" descr="Picture 4"/>
        <xdr:cNvPicPr>
          <a:picLocks noChangeAspect="1"/>
        </xdr:cNvPicPr>
      </xdr:nvPicPr>
      <xdr:blipFill>
        <a:blip r:embed="rId2">
          <a:extLst/>
        </a:blip>
        <a:stretch>
          <a:fillRect/>
        </a:stretch>
      </xdr:blipFill>
      <xdr:spPr>
        <a:xfrm>
          <a:off x="198120" y="45719"/>
          <a:ext cx="638539" cy="434342"/>
        </a:xfrm>
        <a:prstGeom prst="rect">
          <a:avLst/>
        </a:prstGeom>
        <a:ln w="12700" cap="flat">
          <a:noFill/>
          <a:miter lim="400000"/>
        </a:ln>
        <a:effectLst/>
      </xdr:spPr>
    </xdr:pic>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xdr:col>
      <xdr:colOff>92919</xdr:colOff>
      <xdr:row>0</xdr:row>
      <xdr:rowOff>22860</xdr:rowOff>
    </xdr:from>
    <xdr:to>
      <xdr:col>3</xdr:col>
      <xdr:colOff>558035</xdr:colOff>
      <xdr:row>2</xdr:row>
      <xdr:rowOff>16311</xdr:rowOff>
    </xdr:to>
    <xdr:pic>
      <xdr:nvPicPr>
        <xdr:cNvPr id="26" name="Picture 1" descr="Picture 1"/>
        <xdr:cNvPicPr>
          <a:picLocks noChangeAspect="1"/>
        </xdr:cNvPicPr>
      </xdr:nvPicPr>
      <xdr:blipFill>
        <a:blip r:embed="rId1">
          <a:extLst/>
        </a:blip>
        <a:srcRect l="0" t="0" r="0" b="0"/>
        <a:stretch>
          <a:fillRect/>
        </a:stretch>
      </xdr:blipFill>
      <xdr:spPr>
        <a:xfrm>
          <a:off x="956519" y="22859"/>
          <a:ext cx="2344717" cy="399218"/>
        </a:xfrm>
        <a:prstGeom prst="rect">
          <a:avLst/>
        </a:prstGeom>
        <a:ln w="12700" cap="flat">
          <a:noFill/>
          <a:miter lim="400000"/>
        </a:ln>
        <a:effectLst/>
      </xdr:spPr>
    </xdr:pic>
    <xdr:clientData/>
  </xdr:twoCellAnchor>
  <xdr:twoCellAnchor>
    <xdr:from>
      <xdr:col>0</xdr:col>
      <xdr:colOff>15240</xdr:colOff>
      <xdr:row>0</xdr:row>
      <xdr:rowOff>38100</xdr:rowOff>
    </xdr:from>
    <xdr:to>
      <xdr:col>0</xdr:col>
      <xdr:colOff>651238</xdr:colOff>
      <xdr:row>2</xdr:row>
      <xdr:rowOff>66675</xdr:rowOff>
    </xdr:to>
    <xdr:pic>
      <xdr:nvPicPr>
        <xdr:cNvPr id="27" name="Picture 3" descr="Picture 3"/>
        <xdr:cNvPicPr>
          <a:picLocks noChangeAspect="1"/>
        </xdr:cNvPicPr>
      </xdr:nvPicPr>
      <xdr:blipFill>
        <a:blip r:embed="rId2">
          <a:extLst/>
        </a:blip>
        <a:stretch>
          <a:fillRect/>
        </a:stretch>
      </xdr:blipFill>
      <xdr:spPr>
        <a:xfrm>
          <a:off x="15240" y="38100"/>
          <a:ext cx="635999" cy="434341"/>
        </a:xfrm>
        <a:prstGeom prst="rect">
          <a:avLst/>
        </a:prstGeom>
        <a:ln w="12700" cap="flat">
          <a:noFill/>
          <a:miter lim="400000"/>
        </a:ln>
        <a:effectLst/>
      </xdr:spPr>
    </xdr:pic>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139697</xdr:colOff>
      <xdr:row>0</xdr:row>
      <xdr:rowOff>0</xdr:rowOff>
    </xdr:from>
    <xdr:to>
      <xdr:col>6</xdr:col>
      <xdr:colOff>502921</xdr:colOff>
      <xdr:row>5</xdr:row>
      <xdr:rowOff>23876</xdr:rowOff>
    </xdr:to>
    <xdr:grpSp>
      <xdr:nvGrpSpPr>
        <xdr:cNvPr id="31" name="Text Box 2"/>
        <xdr:cNvGrpSpPr/>
      </xdr:nvGrpSpPr>
      <xdr:grpSpPr>
        <a:xfrm>
          <a:off x="139697" y="-34482"/>
          <a:ext cx="5748025" cy="1021462"/>
          <a:chOff x="-1" y="-34481"/>
          <a:chExt cx="5748023" cy="1021461"/>
        </a:xfrm>
      </xdr:grpSpPr>
      <xdr:sp>
        <xdr:nvSpPr>
          <xdr:cNvPr id="29" name="Rectangle"/>
          <xdr:cNvSpPr/>
        </xdr:nvSpPr>
        <xdr:spPr>
          <a:xfrm>
            <a:off x="-2" y="34479"/>
            <a:ext cx="5748025" cy="952501"/>
          </a:xfrm>
          <a:prstGeom prst="rect">
            <a:avLst/>
          </a:prstGeom>
          <a:solidFill>
            <a:schemeClr val="accent2"/>
          </a:solidFill>
          <a:ln w="12700" cap="flat">
            <a:noFill/>
            <a:miter lim="400000"/>
          </a:ln>
          <a:effectLst/>
        </xdr:spPr>
        <xdr:txBody>
          <a:bodyPr/>
          <a:lstStyle/>
          <a:p>
            <a:pPr/>
          </a:p>
        </xdr:txBody>
      </xdr:sp>
      <xdr:sp>
        <xdr:nvSpPr>
          <xdr:cNvPr id="30" name="Spaldis  h Counc"/>
          <xdr:cNvSpPr txBox="1"/>
        </xdr:nvSpPr>
        <xdr:spPr>
          <a:xfrm>
            <a:off x="7618" y="-34482"/>
            <a:ext cx="5732784" cy="52870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7000"/>
              </a:lnSpc>
              <a:spcBef>
                <a:spcPts val="800"/>
              </a:spcBef>
              <a:spcAft>
                <a:spcPts val="0"/>
              </a:spcAft>
              <a:buClrTx/>
              <a:buSzTx/>
              <a:buFontTx/>
              <a:buNone/>
              <a:tabLst/>
              <a:defRPr b="0" baseline="0" cap="none" i="0" spc="0" strike="noStrike" sz="2400" u="none">
                <a:solidFill>
                  <a:srgbClr val="000000"/>
                </a:solidFill>
                <a:uFillTx/>
                <a:latin typeface="PMingLiU-ExtB"/>
                <a:ea typeface="PMingLiU-ExtB"/>
                <a:cs typeface="PMingLiU-ExtB"/>
                <a:sym typeface="PMingLiU-ExtB"/>
              </a:defRPr>
            </a:pP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1100" u="none">
                <a:solidFill>
                  <a:srgbClr val="000000"/>
                </a:solidFill>
                <a:uFillTx/>
                <a:latin typeface="Calibri"/>
                <a:ea typeface="Calibri"/>
                <a:cs typeface="Calibri"/>
                <a:sym typeface="Calibri"/>
              </a:rPr>
              <a:t> </a:t>
            </a:r>
            <a:r>
              <a:rPr b="0" baseline="0" cap="none" i="0" spc="0" strike="noStrike" sz="2400" u="none">
                <a:solidFill>
                  <a:srgbClr val="000000"/>
                </a:solidFill>
                <a:uFillTx/>
                <a:latin typeface="PMingLiU-ExtB"/>
                <a:ea typeface="PMingLiU-ExtB"/>
                <a:cs typeface="PMingLiU-ExtB"/>
                <a:sym typeface="PMingLiU-ExtB"/>
              </a:rPr>
              <a:t>       </a:t>
            </a:r>
            <a:r>
              <a:rPr b="0" baseline="0" cap="none" i="0" spc="0" strike="noStrike" sz="2400" u="none">
                <a:solidFill>
                  <a:schemeClr val="accent2"/>
                </a:solidFill>
                <a:uFillTx/>
                <a:latin typeface="PMingLiU-ExtB"/>
                <a:ea typeface="PMingLiU-ExtB"/>
                <a:cs typeface="PMingLiU-ExtB"/>
                <a:sym typeface="PMingLiU-ExtB"/>
              </a:rPr>
              <a:t>Spal</a:t>
            </a:r>
            <a:r>
              <a:rPr b="0" baseline="0" cap="none" i="0" spc="0" strike="noStrike" sz="200" u="none">
                <a:solidFill>
                  <a:schemeClr val="accent2"/>
                </a:solidFill>
                <a:uFillTx/>
                <a:latin typeface="PMingLiU-ExtB"/>
                <a:ea typeface="PMingLiU-ExtB"/>
                <a:cs typeface="PMingLiU-ExtB"/>
                <a:sym typeface="PMingLiU-ExtB"/>
              </a:rPr>
              <a:t>d</a:t>
            </a:r>
            <a:r>
              <a:rPr b="0" baseline="0" cap="none" i="0" spc="0" strike="noStrike" sz="2400" u="none">
                <a:solidFill>
                  <a:schemeClr val="accent2"/>
                </a:solidFill>
                <a:uFillTx/>
                <a:latin typeface="PMingLiU-ExtB"/>
                <a:ea typeface="PMingLiU-ExtB"/>
                <a:cs typeface="PMingLiU-ExtB"/>
                <a:sym typeface="PMingLiU-ExtB"/>
              </a:rPr>
              <a:t>is  h Counc </a:t>
            </a:r>
          </a:p>
        </xdr:txBody>
      </xdr:sp>
    </xdr:grpSp>
    <xdr:clientData/>
  </xdr:twoCellAnchor>
  <xdr:twoCellAnchor>
    <xdr:from>
      <xdr:col>5</xdr:col>
      <xdr:colOff>761682</xdr:colOff>
      <xdr:row>1</xdr:row>
      <xdr:rowOff>7620</xdr:rowOff>
    </xdr:from>
    <xdr:to>
      <xdr:col>6</xdr:col>
      <xdr:colOff>576533</xdr:colOff>
      <xdr:row>3</xdr:row>
      <xdr:rowOff>137160</xdr:rowOff>
    </xdr:to>
    <xdr:pic>
      <xdr:nvPicPr>
        <xdr:cNvPr id="32" name="Picture 2" descr="Picture 2"/>
        <xdr:cNvPicPr>
          <a:picLocks noChangeAspect="1"/>
        </xdr:cNvPicPr>
      </xdr:nvPicPr>
      <xdr:blipFill>
        <a:blip r:embed="rId1">
          <a:extLst/>
        </a:blip>
        <a:stretch>
          <a:fillRect/>
        </a:stretch>
      </xdr:blipFill>
      <xdr:spPr>
        <a:xfrm>
          <a:off x="5181282" y="205740"/>
          <a:ext cx="780052" cy="525781"/>
        </a:xfrm>
        <a:prstGeom prst="rect">
          <a:avLst/>
        </a:prstGeom>
        <a:ln w="12700" cap="flat">
          <a:noFill/>
          <a:miter lim="400000"/>
        </a:ln>
        <a:effectLst/>
      </xdr:spPr>
    </xdr:pic>
    <xdr:clientData/>
  </xdr:twoCellAnchor>
  <xdr:twoCellAnchor>
    <xdr:from>
      <xdr:col>1</xdr:col>
      <xdr:colOff>30479</xdr:colOff>
      <xdr:row>1</xdr:row>
      <xdr:rowOff>15240</xdr:rowOff>
    </xdr:from>
    <xdr:to>
      <xdr:col>2</xdr:col>
      <xdr:colOff>343171</xdr:colOff>
      <xdr:row>3</xdr:row>
      <xdr:rowOff>144780</xdr:rowOff>
    </xdr:to>
    <xdr:pic>
      <xdr:nvPicPr>
        <xdr:cNvPr id="33" name="Picture 3" descr="Picture 3"/>
        <xdr:cNvPicPr>
          <a:picLocks noChangeAspect="1"/>
        </xdr:cNvPicPr>
      </xdr:nvPicPr>
      <xdr:blipFill>
        <a:blip r:embed="rId1">
          <a:extLst/>
        </a:blip>
        <a:stretch>
          <a:fillRect/>
        </a:stretch>
      </xdr:blipFill>
      <xdr:spPr>
        <a:xfrm>
          <a:off x="170179" y="213360"/>
          <a:ext cx="769893" cy="525781"/>
        </a:xfrm>
        <a:prstGeom prst="rect">
          <a:avLst/>
        </a:prstGeom>
        <a:ln w="12700" cap="flat">
          <a:noFill/>
          <a:miter lim="400000"/>
        </a:ln>
        <a:effectLst/>
      </xdr:spPr>
    </xdr:pic>
    <xdr:clientData/>
  </xdr:twoCellAnchor>
  <xdr:twoCellAnchor>
    <xdr:from>
      <xdr:col>2</xdr:col>
      <xdr:colOff>464819</xdr:colOff>
      <xdr:row>0</xdr:row>
      <xdr:rowOff>137160</xdr:rowOff>
    </xdr:from>
    <xdr:to>
      <xdr:col>5</xdr:col>
      <xdr:colOff>241298</xdr:colOff>
      <xdr:row>4</xdr:row>
      <xdr:rowOff>30480</xdr:rowOff>
    </xdr:to>
    <xdr:pic>
      <xdr:nvPicPr>
        <xdr:cNvPr id="34" name="Picture 4" descr="Picture 4"/>
        <xdr:cNvPicPr>
          <a:picLocks noChangeAspect="1"/>
        </xdr:cNvPicPr>
      </xdr:nvPicPr>
      <xdr:blipFill>
        <a:blip r:embed="rId2">
          <a:extLst/>
        </a:blip>
        <a:stretch>
          <a:fillRect/>
        </a:stretch>
      </xdr:blipFill>
      <xdr:spPr>
        <a:xfrm>
          <a:off x="1061719" y="137160"/>
          <a:ext cx="3599180" cy="685801"/>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s>

</file>

<file path=xl/worksheets/_rels/sheet5.xml.rels><?xml version="1.0" encoding="UTF-8"?>
<Relationships xmlns="http://schemas.openxmlformats.org/package/2006/relationships"><Relationship Id="rId1" Type="http://schemas.openxmlformats.org/officeDocument/2006/relationships/drawing" Target="../drawings/drawing4.xml"/></Relationships>

</file>

<file path=xl/worksheets/_rels/sheet6.xml.rels><?xml version="1.0" encoding="UTF-8"?>
<Relationships xmlns="http://schemas.openxmlformats.org/package/2006/relationships"><Relationship Id="rId1" Type="http://schemas.openxmlformats.org/officeDocument/2006/relationships/drawing" Target="../drawings/drawing5.xml"/></Relationships>

</file>

<file path=xl/worksheets/_rels/sheet7.xml.rels><?xml version="1.0" encoding="UTF-8"?>
<Relationships xmlns="http://schemas.openxmlformats.org/package/2006/relationships"><Relationship Id="rId1" Type="http://schemas.openxmlformats.org/officeDocument/2006/relationships/drawing" Target="../drawings/drawing6.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81</v>
      </c>
      <c r="C11" s="3"/>
      <c r="D11" s="3"/>
    </row>
    <row r="12">
      <c r="B12" s="4"/>
      <c r="C12" t="s" s="4">
        <v>5</v>
      </c>
      <c r="D12" t="s" s="5">
        <v>81</v>
      </c>
    </row>
    <row r="13">
      <c r="B13" t="s" s="3">
        <v>97</v>
      </c>
      <c r="C13" s="3"/>
      <c r="D13" s="3"/>
    </row>
    <row r="14">
      <c r="B14" s="4"/>
      <c r="C14" t="s" s="4">
        <v>5</v>
      </c>
      <c r="D14" t="s" s="5">
        <v>97</v>
      </c>
    </row>
    <row r="15">
      <c r="B15" t="s" s="3">
        <v>124</v>
      </c>
      <c r="C15" s="3"/>
      <c r="D15" s="3"/>
    </row>
    <row r="16">
      <c r="B16" s="4"/>
      <c r="C16" t="s" s="4">
        <v>5</v>
      </c>
      <c r="D16" t="s" s="5">
        <v>124</v>
      </c>
    </row>
    <row r="17">
      <c r="B17" t="s" s="3">
        <v>167</v>
      </c>
      <c r="C17" s="3"/>
      <c r="D17" s="3"/>
    </row>
    <row r="18">
      <c r="B18" s="4"/>
      <c r="C18" t="s" s="4">
        <v>5</v>
      </c>
      <c r="D18" t="s" s="5">
        <v>167</v>
      </c>
    </row>
    <row r="19">
      <c r="B19" t="s" s="3">
        <v>181</v>
      </c>
      <c r="C19" s="3"/>
      <c r="D19" s="3"/>
    </row>
    <row r="20">
      <c r="B20" s="4"/>
      <c r="C20" t="s" s="4">
        <v>5</v>
      </c>
      <c r="D20" t="s" s="5">
        <v>181</v>
      </c>
    </row>
  </sheetData>
  <mergeCells count="1">
    <mergeCell ref="B3:D3"/>
  </mergeCells>
  <hyperlinks>
    <hyperlink ref="D10" location="'Budget 2022-23'!R1C1" tooltip="" display="Budget 2022-23"/>
    <hyperlink ref="D12" location="'Budget Monitor 22-23'!R1C1" tooltip="" display="Budget Monitor 22-23"/>
    <hyperlink ref="D14" location="'June 2022 Bank Recs'!R1C1" tooltip="" display="June 2022 Bank Recs"/>
    <hyperlink ref="D16" location="'Expend 22-23'!R1C1" tooltip="" display="Expend 22-23"/>
    <hyperlink ref="D18" location="'Income 22-23'!R1C1" tooltip="" display="Income 22-23"/>
    <hyperlink ref="D20" location="'Annual Accounts'!R1C1" tooltip="" display="Annual Accounts"/>
  </hyperlinks>
</worksheet>
</file>

<file path=xl/worksheets/sheet2.xml><?xml version="1.0" encoding="utf-8"?>
<worksheet xmlns:r="http://schemas.openxmlformats.org/officeDocument/2006/relationships" xmlns="http://schemas.openxmlformats.org/spreadsheetml/2006/main">
  <dimension ref="A1:O54"/>
  <sheetViews>
    <sheetView workbookViewId="0" showGridLines="0" defaultGridColor="1"/>
  </sheetViews>
  <sheetFormatPr defaultColWidth="7.83333" defaultRowHeight="15.6" customHeight="1" outlineLevelRow="0" outlineLevelCol="0"/>
  <cols>
    <col min="1" max="1" width="4" style="6" customWidth="1"/>
    <col min="2" max="2" width="6" style="6" customWidth="1"/>
    <col min="3" max="3" width="21.3516" style="6" customWidth="1"/>
    <col min="4" max="4" width="13.8516" style="6" customWidth="1"/>
    <col min="5" max="5" width="1.35156" style="6" customWidth="1"/>
    <col min="6" max="6" width="13.5" style="6" customWidth="1"/>
    <col min="7" max="7" width="12.5" style="6" customWidth="1"/>
    <col min="8" max="8" width="12.3516" style="6" customWidth="1"/>
    <col min="9" max="9" width="12.5" style="6" customWidth="1"/>
    <col min="10" max="10" width="4.67188" style="6" customWidth="1"/>
    <col min="11" max="15" width="7.85156" style="6" customWidth="1"/>
    <col min="16" max="16384" width="7.85156" style="6" customWidth="1"/>
  </cols>
  <sheetData>
    <row r="1" ht="15.6" customHeight="1">
      <c r="A1" s="7"/>
      <c r="B1" s="8"/>
      <c r="C1" s="8"/>
      <c r="D1" s="8"/>
      <c r="E1" s="8"/>
      <c r="F1" s="8"/>
      <c r="G1" s="8"/>
      <c r="H1" s="8"/>
      <c r="I1" s="8"/>
      <c r="J1" s="8"/>
      <c r="K1" s="8"/>
      <c r="L1" s="8"/>
      <c r="M1" s="8"/>
      <c r="N1" s="8"/>
      <c r="O1" s="8"/>
    </row>
    <row r="2" ht="15.6" customHeight="1">
      <c r="A2" s="7"/>
      <c r="B2" s="8"/>
      <c r="C2" s="8"/>
      <c r="D2" s="8"/>
      <c r="E2" s="8"/>
      <c r="F2" s="8"/>
      <c r="G2" s="8"/>
      <c r="H2" s="8"/>
      <c r="I2" s="8"/>
      <c r="J2" s="8"/>
      <c r="K2" s="8"/>
      <c r="L2" s="8"/>
      <c r="M2" s="8"/>
      <c r="N2" s="8"/>
      <c r="O2" s="8"/>
    </row>
    <row r="3" ht="15.6" customHeight="1">
      <c r="A3" s="7"/>
      <c r="B3" s="8"/>
      <c r="C3" s="8"/>
      <c r="D3" s="8"/>
      <c r="E3" s="8"/>
      <c r="F3" s="8"/>
      <c r="G3" s="8"/>
      <c r="H3" s="8"/>
      <c r="I3" s="8"/>
      <c r="J3" s="8"/>
      <c r="K3" s="8"/>
      <c r="L3" s="8"/>
      <c r="M3" s="8"/>
      <c r="N3" s="8"/>
      <c r="O3" s="8"/>
    </row>
    <row r="4" ht="16.15" customHeight="1">
      <c r="A4" s="9"/>
      <c r="B4" s="10"/>
      <c r="C4" s="10"/>
      <c r="D4" s="10"/>
      <c r="E4" s="10"/>
      <c r="F4" s="10"/>
      <c r="G4" s="10"/>
      <c r="H4" s="10"/>
      <c r="I4" s="10"/>
      <c r="J4" s="10"/>
      <c r="K4" s="8"/>
      <c r="L4" s="8"/>
      <c r="M4" s="8"/>
      <c r="N4" s="8"/>
      <c r="O4" s="8"/>
    </row>
    <row r="5" ht="29.45" customHeight="1">
      <c r="A5" t="s" s="11">
        <v>6</v>
      </c>
      <c r="B5" s="12"/>
      <c r="C5" s="12"/>
      <c r="D5" s="12"/>
      <c r="E5" s="12"/>
      <c r="F5" s="12"/>
      <c r="G5" s="12"/>
      <c r="H5" s="12"/>
      <c r="I5" s="12"/>
      <c r="J5" s="13"/>
      <c r="K5" s="14"/>
      <c r="L5" s="8"/>
      <c r="M5" s="8"/>
      <c r="N5" s="8"/>
      <c r="O5" s="8"/>
    </row>
    <row r="6" ht="8" customHeight="1">
      <c r="A6" s="15"/>
      <c r="B6" s="16"/>
      <c r="C6" s="16"/>
      <c r="D6" s="17"/>
      <c r="E6" s="17"/>
      <c r="F6" s="17"/>
      <c r="G6" s="18"/>
      <c r="H6" s="17"/>
      <c r="I6" s="17"/>
      <c r="J6" s="16"/>
      <c r="K6" s="19"/>
      <c r="L6" s="8"/>
      <c r="M6" s="8"/>
      <c r="N6" s="8"/>
      <c r="O6" s="8"/>
    </row>
    <row r="7" ht="35.45" customHeight="1">
      <c r="A7" s="20"/>
      <c r="B7" s="21"/>
      <c r="C7" s="22"/>
      <c r="D7" t="s" s="23">
        <v>7</v>
      </c>
      <c r="E7" s="24"/>
      <c r="F7" t="s" s="25">
        <v>8</v>
      </c>
      <c r="G7" t="s" s="26">
        <v>9</v>
      </c>
      <c r="H7" t="s" s="26">
        <v>10</v>
      </c>
      <c r="I7" t="s" s="26">
        <v>10</v>
      </c>
      <c r="J7" s="27"/>
      <c r="K7" s="19"/>
      <c r="L7" s="8"/>
      <c r="M7" s="8"/>
      <c r="N7" s="8"/>
      <c r="O7" s="8"/>
    </row>
    <row r="8" ht="22.9" customHeight="1">
      <c r="A8" s="28"/>
      <c r="B8" t="s" s="29">
        <v>11</v>
      </c>
      <c r="C8" t="s" s="30">
        <v>12</v>
      </c>
      <c r="D8" t="s" s="31">
        <v>13</v>
      </c>
      <c r="E8" s="32"/>
      <c r="F8" t="s" s="33">
        <v>14</v>
      </c>
      <c r="G8" t="s" s="34">
        <v>14</v>
      </c>
      <c r="H8" t="s" s="35">
        <v>15</v>
      </c>
      <c r="I8" t="s" s="35">
        <v>16</v>
      </c>
      <c r="J8" s="36"/>
      <c r="K8" s="19"/>
      <c r="L8" s="8"/>
      <c r="M8" s="8"/>
      <c r="N8" s="8"/>
      <c r="O8" s="8"/>
    </row>
    <row r="9" ht="18.6" customHeight="1">
      <c r="A9" s="37"/>
      <c r="B9" t="s" s="38">
        <v>17</v>
      </c>
      <c r="C9" t="s" s="39">
        <v>18</v>
      </c>
      <c r="D9" s="40">
        <v>13500</v>
      </c>
      <c r="E9" s="41"/>
      <c r="F9" s="42">
        <v>10000</v>
      </c>
      <c r="G9" s="43">
        <v>10000</v>
      </c>
      <c r="H9" s="44">
        <v>7950</v>
      </c>
      <c r="I9" s="44">
        <v>25959</v>
      </c>
      <c r="J9" s="45"/>
      <c r="K9" s="19"/>
      <c r="L9" s="8"/>
      <c r="M9" s="8"/>
      <c r="N9" s="8"/>
      <c r="O9" s="8"/>
    </row>
    <row r="10" ht="18.6" customHeight="1">
      <c r="A10" s="37"/>
      <c r="B10" t="s" s="38">
        <v>19</v>
      </c>
      <c r="C10" t="s" s="39">
        <v>20</v>
      </c>
      <c r="D10" s="40">
        <v>500</v>
      </c>
      <c r="E10" s="41"/>
      <c r="F10" s="42">
        <v>948.1900000000001</v>
      </c>
      <c r="G10" s="43">
        <v>400</v>
      </c>
      <c r="H10" s="44">
        <v>738.96</v>
      </c>
      <c r="I10" s="44">
        <v>1298.78</v>
      </c>
      <c r="J10" s="45"/>
      <c r="K10" s="19"/>
      <c r="L10" s="8"/>
      <c r="M10" s="8"/>
      <c r="N10" s="8"/>
      <c r="O10" s="8"/>
    </row>
    <row r="11" ht="18.6" customHeight="1">
      <c r="A11" s="37"/>
      <c r="B11" t="s" s="46">
        <v>21</v>
      </c>
      <c r="C11" t="s" s="47">
        <v>22</v>
      </c>
      <c r="D11" s="48">
        <v>50</v>
      </c>
      <c r="E11" s="41"/>
      <c r="F11" s="49">
        <v>5265</v>
      </c>
      <c r="G11" s="50">
        <v>50</v>
      </c>
      <c r="H11" s="51">
        <v>38.4</v>
      </c>
      <c r="I11" s="51">
        <v>488.5</v>
      </c>
      <c r="J11" s="45"/>
      <c r="K11" s="19"/>
      <c r="L11" s="8"/>
      <c r="M11" s="8"/>
      <c r="N11" s="8"/>
      <c r="O11" s="8"/>
    </row>
    <row r="12" ht="18.6" customHeight="1">
      <c r="A12" s="52"/>
      <c r="B12" s="53"/>
      <c r="C12" t="s" s="54">
        <v>23</v>
      </c>
      <c r="D12" s="55">
        <f>SUM(D9:D11)</f>
        <v>14050</v>
      </c>
      <c r="E12" s="56"/>
      <c r="F12" s="57">
        <f>SUM(F9:F11)</f>
        <v>16213.19</v>
      </c>
      <c r="G12" s="58">
        <f>SUM(G9:G11)</f>
        <v>10450</v>
      </c>
      <c r="H12" s="59">
        <f>SUM(H9:H11)</f>
        <v>8727.360000000001</v>
      </c>
      <c r="I12" s="59">
        <f>SUM(I9:I11)</f>
        <v>27746.28</v>
      </c>
      <c r="J12" s="45"/>
      <c r="K12" s="19"/>
      <c r="L12" s="8"/>
      <c r="M12" s="8"/>
      <c r="N12" s="8"/>
      <c r="O12" s="8"/>
    </row>
    <row r="13" ht="8" customHeight="1">
      <c r="A13" s="20"/>
      <c r="B13" s="60"/>
      <c r="C13" s="61"/>
      <c r="D13" s="61"/>
      <c r="E13" s="61"/>
      <c r="F13" s="62"/>
      <c r="G13" s="61"/>
      <c r="H13" s="61"/>
      <c r="I13" s="61"/>
      <c r="J13" s="63"/>
      <c r="K13" s="19"/>
      <c r="L13" s="8"/>
      <c r="M13" s="8"/>
      <c r="N13" s="8"/>
      <c r="O13" s="8"/>
    </row>
    <row r="14" ht="23.45" customHeight="1">
      <c r="A14" s="28"/>
      <c r="B14" t="s" s="29">
        <v>11</v>
      </c>
      <c r="C14" t="s" s="64">
        <v>24</v>
      </c>
      <c r="D14" t="s" s="31">
        <v>13</v>
      </c>
      <c r="E14" s="65"/>
      <c r="F14" t="s" s="66">
        <v>14</v>
      </c>
      <c r="G14" t="s" s="34">
        <v>14</v>
      </c>
      <c r="H14" t="s" s="35">
        <v>15</v>
      </c>
      <c r="I14" t="s" s="35">
        <v>16</v>
      </c>
      <c r="J14" s="36"/>
      <c r="K14" s="67"/>
      <c r="L14" s="8"/>
      <c r="M14" s="8"/>
      <c r="N14" s="8"/>
      <c r="O14" s="8"/>
    </row>
    <row r="15" ht="18" customHeight="1">
      <c r="A15" s="28"/>
      <c r="B15" t="s" s="68">
        <v>25</v>
      </c>
      <c r="C15" t="s" s="39">
        <v>26</v>
      </c>
      <c r="D15" s="69">
        <v>180</v>
      </c>
      <c r="E15" s="70"/>
      <c r="F15" s="71">
        <v>174.76</v>
      </c>
      <c r="G15" s="72">
        <v>180</v>
      </c>
      <c r="H15" s="44">
        <v>169.3</v>
      </c>
      <c r="I15" s="44">
        <v>160.86</v>
      </c>
      <c r="J15" s="36"/>
      <c r="K15" s="19"/>
      <c r="L15" s="8"/>
      <c r="M15" s="8"/>
      <c r="N15" s="8"/>
      <c r="O15" s="8"/>
    </row>
    <row r="16" ht="18" customHeight="1">
      <c r="A16" s="28"/>
      <c r="B16" t="s" s="68">
        <v>27</v>
      </c>
      <c r="C16" t="s" s="39">
        <v>28</v>
      </c>
      <c r="D16" s="69">
        <v>340</v>
      </c>
      <c r="E16" s="70"/>
      <c r="F16" s="73">
        <v>337.84</v>
      </c>
      <c r="G16" s="72">
        <v>225</v>
      </c>
      <c r="H16" s="44">
        <v>225</v>
      </c>
      <c r="I16" s="44">
        <v>218</v>
      </c>
      <c r="J16" s="36"/>
      <c r="K16" s="19"/>
      <c r="L16" s="8"/>
      <c r="M16" s="8"/>
      <c r="N16" s="8"/>
      <c r="O16" s="8"/>
    </row>
    <row r="17" ht="18" customHeight="1">
      <c r="A17" s="28"/>
      <c r="B17" t="s" s="68">
        <v>29</v>
      </c>
      <c r="C17" t="s" s="39">
        <v>30</v>
      </c>
      <c r="D17" s="69">
        <v>300</v>
      </c>
      <c r="E17" s="70"/>
      <c r="F17" s="73">
        <v>300</v>
      </c>
      <c r="G17" s="72">
        <v>250</v>
      </c>
      <c r="H17" s="44">
        <v>250</v>
      </c>
      <c r="I17" s="44">
        <v>250</v>
      </c>
      <c r="J17" s="36"/>
      <c r="K17" s="19"/>
      <c r="L17" s="8"/>
      <c r="M17" s="8"/>
      <c r="N17" s="8"/>
      <c r="O17" s="74">
        <v>6</v>
      </c>
    </row>
    <row r="18" ht="18" customHeight="1">
      <c r="A18" s="28"/>
      <c r="B18" t="s" s="68">
        <v>31</v>
      </c>
      <c r="C18" t="s" s="39">
        <v>32</v>
      </c>
      <c r="D18" s="69">
        <v>310</v>
      </c>
      <c r="E18" s="70"/>
      <c r="F18" s="73">
        <v>0</v>
      </c>
      <c r="G18" s="72">
        <v>310</v>
      </c>
      <c r="H18" s="44">
        <v>295</v>
      </c>
      <c r="I18" s="44">
        <v>286.69</v>
      </c>
      <c r="J18" s="36"/>
      <c r="K18" s="19"/>
      <c r="L18" s="8"/>
      <c r="M18" s="8"/>
      <c r="N18" s="8"/>
      <c r="O18" s="8"/>
    </row>
    <row r="19" ht="18" customHeight="1">
      <c r="A19" s="28"/>
      <c r="B19" t="s" s="68">
        <v>33</v>
      </c>
      <c r="C19" t="s" s="39">
        <v>34</v>
      </c>
      <c r="D19" s="69">
        <v>200</v>
      </c>
      <c r="E19" s="70"/>
      <c r="F19" s="73">
        <v>221.7</v>
      </c>
      <c r="G19" s="72">
        <v>200</v>
      </c>
      <c r="H19" s="44">
        <v>60</v>
      </c>
      <c r="I19" s="44">
        <v>184.8</v>
      </c>
      <c r="J19" s="36"/>
      <c r="K19" s="19"/>
      <c r="L19" s="8"/>
      <c r="M19" s="8"/>
      <c r="N19" s="8"/>
      <c r="O19" s="8"/>
    </row>
    <row r="20" ht="21.6" customHeight="1">
      <c r="A20" s="28"/>
      <c r="B20" t="s" s="68">
        <v>35</v>
      </c>
      <c r="C20" t="s" s="39">
        <v>36</v>
      </c>
      <c r="D20" s="75">
        <v>3992</v>
      </c>
      <c r="E20" s="70"/>
      <c r="F20" s="73">
        <v>3992</v>
      </c>
      <c r="G20" s="72">
        <f>G47</f>
        <v>3253.6</v>
      </c>
      <c r="H20" s="44">
        <v>1400</v>
      </c>
      <c r="I20" s="44">
        <v>452.59</v>
      </c>
      <c r="J20" s="36"/>
      <c r="K20" s="19"/>
      <c r="L20" s="8"/>
      <c r="M20" s="8"/>
      <c r="N20" s="8"/>
      <c r="O20" s="8"/>
    </row>
    <row r="21" ht="22.15" customHeight="1">
      <c r="A21" s="28"/>
      <c r="B21" t="s" s="76">
        <v>37</v>
      </c>
      <c r="C21" t="s" s="39">
        <v>38</v>
      </c>
      <c r="D21" s="75">
        <v>400</v>
      </c>
      <c r="E21" s="70"/>
      <c r="F21" s="73">
        <v>350</v>
      </c>
      <c r="G21" s="72">
        <v>0</v>
      </c>
      <c r="H21" s="44"/>
      <c r="I21" s="44"/>
      <c r="J21" s="36"/>
      <c r="K21" s="19"/>
      <c r="L21" s="8"/>
      <c r="M21" s="8"/>
      <c r="N21" s="8"/>
      <c r="O21" s="8"/>
    </row>
    <row r="22" ht="19.15" customHeight="1">
      <c r="A22" s="28"/>
      <c r="B22" t="s" s="68">
        <v>39</v>
      </c>
      <c r="C22" t="s" s="39">
        <v>40</v>
      </c>
      <c r="D22" s="69">
        <v>0</v>
      </c>
      <c r="E22" s="70"/>
      <c r="F22" s="73">
        <v>0</v>
      </c>
      <c r="G22" s="72">
        <v>0</v>
      </c>
      <c r="H22" s="44">
        <v>3200</v>
      </c>
      <c r="I22" s="44">
        <v>0</v>
      </c>
      <c r="J22" s="36"/>
      <c r="K22" s="19"/>
      <c r="L22" s="8"/>
      <c r="M22" s="8"/>
      <c r="N22" s="8"/>
      <c r="O22" s="8"/>
    </row>
    <row r="23" ht="19.15" customHeight="1">
      <c r="A23" s="28"/>
      <c r="B23" t="s" s="68">
        <v>41</v>
      </c>
      <c r="C23" t="s" s="39">
        <v>42</v>
      </c>
      <c r="D23" s="69">
        <v>100</v>
      </c>
      <c r="E23" s="70"/>
      <c r="F23" s="73">
        <v>463</v>
      </c>
      <c r="G23" s="72">
        <v>75</v>
      </c>
      <c r="H23" s="44">
        <v>50</v>
      </c>
      <c r="I23" s="44">
        <v>47.3</v>
      </c>
      <c r="J23" s="36"/>
      <c r="K23" s="19"/>
      <c r="L23" s="8"/>
      <c r="M23" s="8"/>
      <c r="N23" s="8"/>
      <c r="O23" s="8"/>
    </row>
    <row r="24" ht="19.15" customHeight="1">
      <c r="A24" s="28"/>
      <c r="B24" t="s" s="68">
        <v>43</v>
      </c>
      <c r="C24" t="s" s="39">
        <v>44</v>
      </c>
      <c r="D24" s="69">
        <v>100</v>
      </c>
      <c r="E24" s="70"/>
      <c r="F24" s="73">
        <v>100</v>
      </c>
      <c r="G24" s="72">
        <v>100</v>
      </c>
      <c r="H24" s="44">
        <v>100</v>
      </c>
      <c r="I24" s="44">
        <v>0</v>
      </c>
      <c r="J24" s="36"/>
      <c r="K24" s="19"/>
      <c r="L24" s="8"/>
      <c r="M24" s="8"/>
      <c r="N24" s="8"/>
      <c r="O24" s="8"/>
    </row>
    <row r="25" ht="19.15" customHeight="1">
      <c r="A25" s="28"/>
      <c r="B25" t="s" s="68">
        <v>45</v>
      </c>
      <c r="C25" t="s" s="39">
        <v>46</v>
      </c>
      <c r="D25" s="69">
        <v>1663</v>
      </c>
      <c r="E25" s="70"/>
      <c r="F25" s="73">
        <v>1663</v>
      </c>
      <c r="G25" s="72">
        <v>1663.44</v>
      </c>
      <c r="H25" s="44">
        <v>1663.44</v>
      </c>
      <c r="I25" s="44">
        <v>3063.44</v>
      </c>
      <c r="J25" s="36"/>
      <c r="K25" s="19"/>
      <c r="L25" s="8"/>
      <c r="M25" s="8"/>
      <c r="N25" s="8"/>
      <c r="O25" s="8"/>
    </row>
    <row r="26" ht="19.15" customHeight="1">
      <c r="A26" s="28"/>
      <c r="B26" t="s" s="68">
        <v>47</v>
      </c>
      <c r="C26" t="s" s="39">
        <v>48</v>
      </c>
      <c r="D26" s="69">
        <v>200</v>
      </c>
      <c r="E26" s="70"/>
      <c r="F26" s="73">
        <v>5000</v>
      </c>
      <c r="G26" s="72">
        <v>200</v>
      </c>
      <c r="H26" s="44">
        <v>200</v>
      </c>
      <c r="I26" s="44">
        <v>293.9</v>
      </c>
      <c r="J26" s="36"/>
      <c r="K26" s="19"/>
      <c r="L26" s="8"/>
      <c r="M26" s="8"/>
      <c r="N26" s="8"/>
      <c r="O26" s="8"/>
    </row>
    <row r="27" ht="19.15" customHeight="1">
      <c r="A27" s="28"/>
      <c r="B27" t="s" s="68">
        <v>49</v>
      </c>
      <c r="C27" t="s" s="39">
        <v>50</v>
      </c>
      <c r="D27" s="69">
        <v>340</v>
      </c>
      <c r="E27" s="70"/>
      <c r="F27" s="73">
        <v>340</v>
      </c>
      <c r="G27" s="72">
        <v>100</v>
      </c>
      <c r="H27" s="44">
        <v>100</v>
      </c>
      <c r="I27" s="44">
        <v>0</v>
      </c>
      <c r="J27" s="36"/>
      <c r="K27" s="19"/>
      <c r="L27" s="8"/>
      <c r="M27" s="8"/>
      <c r="N27" s="8"/>
      <c r="O27" s="8"/>
    </row>
    <row r="28" ht="19.15" customHeight="1">
      <c r="A28" s="28"/>
      <c r="B28" t="s" s="68">
        <v>51</v>
      </c>
      <c r="C28" t="s" s="39">
        <v>52</v>
      </c>
      <c r="D28" s="69">
        <v>100</v>
      </c>
      <c r="E28" s="70"/>
      <c r="F28" s="73">
        <v>0</v>
      </c>
      <c r="G28" s="72">
        <v>100</v>
      </c>
      <c r="H28" s="44">
        <v>100</v>
      </c>
      <c r="I28" s="44">
        <v>71.98999999999999</v>
      </c>
      <c r="J28" s="36"/>
      <c r="K28" s="19"/>
      <c r="L28" s="8"/>
      <c r="M28" s="8"/>
      <c r="N28" s="8"/>
      <c r="O28" s="8"/>
    </row>
    <row r="29" ht="19.15" customHeight="1">
      <c r="A29" s="28"/>
      <c r="B29" t="s" s="68">
        <v>53</v>
      </c>
      <c r="C29" t="s" s="39">
        <v>54</v>
      </c>
      <c r="D29" s="69">
        <v>0</v>
      </c>
      <c r="E29" s="70"/>
      <c r="F29" s="73">
        <v>0</v>
      </c>
      <c r="G29" s="72">
        <v>100</v>
      </c>
      <c r="H29" s="44">
        <v>100</v>
      </c>
      <c r="I29" s="44">
        <v>1</v>
      </c>
      <c r="J29" s="36"/>
      <c r="K29" s="19"/>
      <c r="L29" s="8"/>
      <c r="M29" s="8"/>
      <c r="N29" s="8"/>
      <c r="O29" s="8"/>
    </row>
    <row r="30" ht="19.15" customHeight="1">
      <c r="A30" s="28"/>
      <c r="B30" t="s" s="68">
        <v>55</v>
      </c>
      <c r="C30" t="s" s="39">
        <v>56</v>
      </c>
      <c r="D30" s="69">
        <v>200</v>
      </c>
      <c r="E30" s="70"/>
      <c r="F30" s="73">
        <v>0</v>
      </c>
      <c r="G30" s="72">
        <v>200</v>
      </c>
      <c r="H30" s="44">
        <v>360</v>
      </c>
      <c r="I30" s="44">
        <v>384</v>
      </c>
      <c r="J30" s="36"/>
      <c r="K30" s="19"/>
      <c r="L30" s="8"/>
      <c r="M30" s="8"/>
      <c r="N30" s="8"/>
      <c r="O30" s="8"/>
    </row>
    <row r="31" ht="19.15" customHeight="1">
      <c r="A31" s="28"/>
      <c r="B31" t="s" s="68">
        <v>57</v>
      </c>
      <c r="C31" t="s" s="39">
        <v>58</v>
      </c>
      <c r="D31" s="69">
        <v>45</v>
      </c>
      <c r="E31" s="70"/>
      <c r="F31" s="73">
        <v>45</v>
      </c>
      <c r="G31" s="72">
        <v>45</v>
      </c>
      <c r="H31" s="44">
        <v>50</v>
      </c>
      <c r="I31" s="44">
        <v>0</v>
      </c>
      <c r="J31" s="36"/>
      <c r="K31" s="19"/>
      <c r="L31" s="8"/>
      <c r="M31" s="8"/>
      <c r="N31" s="8"/>
      <c r="O31" s="8"/>
    </row>
    <row r="32" ht="19.15" customHeight="1">
      <c r="A32" s="28"/>
      <c r="B32" t="s" s="68">
        <v>59</v>
      </c>
      <c r="C32" t="s" s="39">
        <v>60</v>
      </c>
      <c r="D32" s="69">
        <v>85</v>
      </c>
      <c r="E32" s="70"/>
      <c r="F32" s="73">
        <v>85</v>
      </c>
      <c r="G32" s="72">
        <v>75</v>
      </c>
      <c r="H32" s="44">
        <v>0</v>
      </c>
      <c r="I32" s="44">
        <v>0</v>
      </c>
      <c r="J32" s="36"/>
      <c r="K32" s="19"/>
      <c r="L32" s="8"/>
      <c r="M32" s="8"/>
      <c r="N32" s="8"/>
      <c r="O32" s="8"/>
    </row>
    <row r="33" ht="19.15" customHeight="1">
      <c r="A33" s="28"/>
      <c r="B33" t="s" s="68">
        <v>61</v>
      </c>
      <c r="C33" t="s" s="39">
        <v>62</v>
      </c>
      <c r="D33" s="69">
        <v>3500</v>
      </c>
      <c r="E33" s="70"/>
      <c r="F33" s="73">
        <v>0</v>
      </c>
      <c r="G33" s="72">
        <v>0</v>
      </c>
      <c r="H33" s="44">
        <v>0</v>
      </c>
      <c r="I33" s="44">
        <v>0</v>
      </c>
      <c r="J33" s="36"/>
      <c r="K33" s="19"/>
      <c r="L33" s="8"/>
      <c r="M33" s="8"/>
      <c r="N33" s="8"/>
      <c r="O33" s="8"/>
    </row>
    <row r="34" ht="19.15" customHeight="1">
      <c r="A34" s="28"/>
      <c r="B34" t="s" s="68">
        <v>63</v>
      </c>
      <c r="C34" t="s" s="39">
        <v>64</v>
      </c>
      <c r="D34" s="69">
        <v>0</v>
      </c>
      <c r="E34" s="70"/>
      <c r="F34" s="73">
        <v>0</v>
      </c>
      <c r="G34" s="72">
        <v>0</v>
      </c>
      <c r="H34" s="44">
        <v>0</v>
      </c>
      <c r="I34" s="44">
        <v>18000</v>
      </c>
      <c r="J34" s="36"/>
      <c r="K34" s="19"/>
      <c r="L34" s="8"/>
      <c r="M34" s="8"/>
      <c r="N34" s="8"/>
      <c r="O34" s="8"/>
    </row>
    <row r="35" ht="19.15" customHeight="1">
      <c r="A35" s="28"/>
      <c r="B35" t="s" s="68">
        <v>65</v>
      </c>
      <c r="C35" t="s" s="47">
        <v>66</v>
      </c>
      <c r="D35" s="77">
        <v>0</v>
      </c>
      <c r="E35" s="70"/>
      <c r="F35" s="78">
        <v>0</v>
      </c>
      <c r="G35" s="79">
        <v>0</v>
      </c>
      <c r="H35" s="80">
        <v>0</v>
      </c>
      <c r="I35" s="80">
        <v>0</v>
      </c>
      <c r="J35" s="36"/>
      <c r="K35" s="19"/>
      <c r="L35" s="8"/>
      <c r="M35" s="8"/>
      <c r="N35" s="8"/>
      <c r="O35" s="8"/>
    </row>
    <row r="36" ht="28.15" customHeight="1">
      <c r="A36" s="20"/>
      <c r="B36" s="81"/>
      <c r="C36" t="s" s="82">
        <v>67</v>
      </c>
      <c r="D36" s="83">
        <f>SUM(D15:D35)</f>
        <v>12055</v>
      </c>
      <c r="E36" s="70"/>
      <c r="F36" s="84">
        <f>SUM(F15:F35)</f>
        <v>13072.3</v>
      </c>
      <c r="G36" s="83">
        <f>SUM(G15:G35)</f>
        <v>7077.04</v>
      </c>
      <c r="H36" s="85">
        <f>SUM(H15:H35)</f>
        <v>8322.74</v>
      </c>
      <c r="I36" s="85">
        <f>SUM(I15:I35)</f>
        <v>23414.57</v>
      </c>
      <c r="J36" s="36"/>
      <c r="K36" s="19"/>
      <c r="L36" s="8"/>
      <c r="M36" s="8"/>
      <c r="N36" s="8"/>
      <c r="O36" s="8"/>
    </row>
    <row r="37" ht="29.45" customHeight="1">
      <c r="A37" s="20"/>
      <c r="B37" s="86"/>
      <c r="C37" t="s" s="87">
        <v>68</v>
      </c>
      <c r="D37" s="88">
        <v>1000</v>
      </c>
      <c r="E37" s="89"/>
      <c r="F37" s="90">
        <v>3000</v>
      </c>
      <c r="G37" s="91">
        <v>3000</v>
      </c>
      <c r="H37" s="92">
        <v>5500</v>
      </c>
      <c r="I37" s="92">
        <v>0</v>
      </c>
      <c r="J37" s="36"/>
      <c r="K37" s="19"/>
      <c r="L37" s="8"/>
      <c r="M37" s="8"/>
      <c r="N37" s="8"/>
      <c r="O37" s="8"/>
    </row>
    <row r="38" ht="27" customHeight="1">
      <c r="A38" s="20"/>
      <c r="B38" s="86"/>
      <c r="C38" t="s" s="93">
        <v>69</v>
      </c>
      <c r="D38" s="94">
        <f>SUM(D37+D36)</f>
        <v>13055</v>
      </c>
      <c r="E38" s="95"/>
      <c r="F38" s="96">
        <f>SUM(F37+F36)</f>
        <v>16072.3</v>
      </c>
      <c r="G38" s="94">
        <f>SUM(G37+G36)</f>
        <v>10077.04</v>
      </c>
      <c r="H38" s="97">
        <f>SUM(H36:H37)</f>
        <v>13822.74</v>
      </c>
      <c r="I38" s="97">
        <f>SUM(I36:I37)</f>
        <v>23414.57</v>
      </c>
      <c r="J38" s="36"/>
      <c r="K38" s="19"/>
      <c r="L38" s="8"/>
      <c r="M38" s="8"/>
      <c r="N38" s="8"/>
      <c r="O38" s="8"/>
    </row>
    <row r="39" ht="8" customHeight="1">
      <c r="A39" s="20"/>
      <c r="B39" s="63"/>
      <c r="C39" s="98"/>
      <c r="D39" s="98"/>
      <c r="E39" s="98"/>
      <c r="F39" s="98"/>
      <c r="G39" s="98"/>
      <c r="H39" s="98"/>
      <c r="I39" s="98"/>
      <c r="J39" s="63"/>
      <c r="K39" s="19"/>
      <c r="L39" s="8"/>
      <c r="M39" s="8"/>
      <c r="N39" s="8"/>
      <c r="O39" s="8"/>
    </row>
    <row r="40" ht="23.45" customHeight="1">
      <c r="A40" s="20"/>
      <c r="B40" s="86"/>
      <c r="C40" t="s" s="99">
        <v>70</v>
      </c>
      <c r="D40" s="100">
        <f>D12-D38</f>
        <v>995</v>
      </c>
      <c r="E40" s="101"/>
      <c r="F40" s="102">
        <f>F12-F38</f>
        <v>140.89</v>
      </c>
      <c r="G40" s="100">
        <f>G12-G38</f>
        <v>372.96</v>
      </c>
      <c r="H40" s="103">
        <f>H12-H38</f>
        <v>-5095.38</v>
      </c>
      <c r="I40" s="104">
        <f>I12-I38</f>
        <v>4331.71</v>
      </c>
      <c r="J40" s="36"/>
      <c r="K40" s="19"/>
      <c r="L40" s="8"/>
      <c r="M40" s="8"/>
      <c r="N40" s="8"/>
      <c r="O40" s="8"/>
    </row>
    <row r="41" ht="8" customHeight="1">
      <c r="A41" s="20"/>
      <c r="B41" s="63"/>
      <c r="C41" s="61"/>
      <c r="D41" s="61"/>
      <c r="E41" s="61"/>
      <c r="F41" s="62"/>
      <c r="G41" s="61"/>
      <c r="H41" s="61"/>
      <c r="I41" s="61"/>
      <c r="J41" s="63"/>
      <c r="K41" s="19"/>
      <c r="L41" s="8"/>
      <c r="M41" s="8"/>
      <c r="N41" s="8"/>
      <c r="O41" s="8"/>
    </row>
    <row r="42" ht="13.9" customHeight="1">
      <c r="A42" s="20"/>
      <c r="B42" s="86"/>
      <c r="C42" t="s" s="105">
        <v>71</v>
      </c>
      <c r="D42" t="s" s="106">
        <v>13</v>
      </c>
      <c r="E42" s="107"/>
      <c r="F42" t="s" s="108">
        <v>13</v>
      </c>
      <c r="G42" t="s" s="109">
        <v>14</v>
      </c>
      <c r="H42" t="s" s="110">
        <v>15</v>
      </c>
      <c r="I42" t="s" s="110">
        <v>16</v>
      </c>
      <c r="J42" s="36"/>
      <c r="K42" s="19"/>
      <c r="L42" s="8"/>
      <c r="M42" s="8"/>
      <c r="N42" s="8"/>
      <c r="O42" s="8"/>
    </row>
    <row r="43" ht="15.6" customHeight="1">
      <c r="A43" s="20"/>
      <c r="B43" s="86"/>
      <c r="C43" t="s" s="111">
        <v>72</v>
      </c>
      <c r="D43" s="112">
        <v>3380</v>
      </c>
      <c r="E43" s="113"/>
      <c r="F43" s="114">
        <v>3380</v>
      </c>
      <c r="G43" s="115">
        <v>2450</v>
      </c>
      <c r="H43" s="116">
        <v>1400</v>
      </c>
      <c r="I43" s="116">
        <v>452</v>
      </c>
      <c r="J43" s="36"/>
      <c r="K43" s="19"/>
      <c r="L43" s="8"/>
      <c r="M43" s="8"/>
      <c r="N43" s="8"/>
      <c r="O43" s="8"/>
    </row>
    <row r="44" ht="15.6" customHeight="1">
      <c r="A44" s="20"/>
      <c r="B44" s="86"/>
      <c r="C44" t="s" s="111">
        <v>73</v>
      </c>
      <c r="D44" s="112">
        <v>300</v>
      </c>
      <c r="E44" s="113"/>
      <c r="F44" s="114">
        <v>300</v>
      </c>
      <c r="G44" s="115">
        <v>200</v>
      </c>
      <c r="H44" s="116">
        <v>0</v>
      </c>
      <c r="I44" s="116">
        <v>0</v>
      </c>
      <c r="J44" s="36"/>
      <c r="K44" s="19"/>
      <c r="L44" s="8"/>
      <c r="M44" s="8"/>
      <c r="N44" s="8"/>
      <c r="O44" s="8"/>
    </row>
    <row r="45" ht="15.6" customHeight="1">
      <c r="A45" s="20"/>
      <c r="B45" s="86"/>
      <c r="C45" t="s" s="111">
        <v>74</v>
      </c>
      <c r="D45" s="112">
        <v>312</v>
      </c>
      <c r="E45" s="113"/>
      <c r="F45" s="114">
        <v>312</v>
      </c>
      <c r="G45" s="115">
        <v>312</v>
      </c>
      <c r="H45" s="116">
        <v>0</v>
      </c>
      <c r="I45" s="116">
        <v>0</v>
      </c>
      <c r="J45" s="36"/>
      <c r="K45" s="19"/>
      <c r="L45" s="8"/>
      <c r="M45" s="8"/>
      <c r="N45" s="8"/>
      <c r="O45" s="8"/>
    </row>
    <row r="46" ht="16.15" customHeight="1">
      <c r="A46" s="20"/>
      <c r="B46" s="86"/>
      <c r="C46" t="s" s="111">
        <v>75</v>
      </c>
      <c r="D46" s="117">
        <v>350</v>
      </c>
      <c r="E46" s="113"/>
      <c r="F46" s="118">
        <v>350</v>
      </c>
      <c r="G46" s="119">
        <v>291.6</v>
      </c>
      <c r="H46" s="116">
        <v>0</v>
      </c>
      <c r="I46" s="116">
        <v>0</v>
      </c>
      <c r="J46" s="36"/>
      <c r="K46" s="19"/>
      <c r="L46" s="8"/>
      <c r="M46" s="8"/>
      <c r="N46" s="8"/>
      <c r="O46" s="8"/>
    </row>
    <row r="47" ht="16.15" customHeight="1">
      <c r="A47" s="20"/>
      <c r="B47" s="86"/>
      <c r="C47" t="s" s="120">
        <v>76</v>
      </c>
      <c r="D47" s="121">
        <f>SUM(D43:D46)</f>
        <v>4342</v>
      </c>
      <c r="E47" s="122"/>
      <c r="F47" s="123">
        <f>SUM(F43:F46)</f>
        <v>4342</v>
      </c>
      <c r="G47" s="124">
        <f>SUM(G43:G46)</f>
        <v>3253.6</v>
      </c>
      <c r="H47" s="125">
        <f>SUM(H43:H46)</f>
        <v>1400</v>
      </c>
      <c r="I47" s="125">
        <f>SUM(I43:I46)</f>
        <v>452</v>
      </c>
      <c r="J47" s="36"/>
      <c r="K47" s="19"/>
      <c r="L47" s="8"/>
      <c r="M47" s="8"/>
      <c r="N47" s="8"/>
      <c r="O47" s="8"/>
    </row>
    <row r="48" ht="16.15" customHeight="1">
      <c r="A48" s="126"/>
      <c r="B48" s="60"/>
      <c r="C48" s="98"/>
      <c r="D48" s="98"/>
      <c r="E48" s="98"/>
      <c r="F48" s="98"/>
      <c r="G48" s="98"/>
      <c r="H48" s="98"/>
      <c r="I48" s="98"/>
      <c r="J48" s="127"/>
      <c r="K48" s="19"/>
      <c r="L48" s="8"/>
      <c r="M48" s="8"/>
      <c r="N48" s="8"/>
      <c r="O48" s="8"/>
    </row>
    <row r="49" ht="16.15" customHeight="1">
      <c r="A49" t="s" s="128">
        <v>77</v>
      </c>
      <c r="B49" s="129"/>
      <c r="C49" t="s" s="130">
        <v>78</v>
      </c>
      <c r="D49" s="55">
        <v>195.37</v>
      </c>
      <c r="E49" s="131"/>
      <c r="F49" s="57">
        <v>143.27</v>
      </c>
      <c r="G49" s="132">
        <v>143.27</v>
      </c>
      <c r="H49" s="133">
        <v>115.7</v>
      </c>
      <c r="I49" s="133">
        <v>375.67</v>
      </c>
      <c r="J49" s="36"/>
      <c r="K49" s="19"/>
      <c r="L49" s="8"/>
      <c r="M49" s="8"/>
      <c r="N49" s="8"/>
      <c r="O49" s="8"/>
    </row>
    <row r="50" ht="9" customHeight="1">
      <c r="A50" s="15"/>
      <c r="B50" s="134"/>
      <c r="C50" s="61"/>
      <c r="D50" s="61"/>
      <c r="E50" s="134"/>
      <c r="F50" s="134"/>
      <c r="G50" s="134"/>
      <c r="H50" s="134"/>
      <c r="I50" s="134"/>
      <c r="J50" s="63"/>
      <c r="K50" s="19"/>
      <c r="L50" s="8"/>
      <c r="M50" s="8"/>
      <c r="N50" s="8"/>
      <c r="O50" s="8"/>
    </row>
    <row r="51" ht="16.15" customHeight="1">
      <c r="A51" s="20"/>
      <c r="B51" s="86"/>
      <c r="C51" t="s" s="135">
        <v>79</v>
      </c>
      <c r="D51" s="136">
        <f>SUM(D49-F49)</f>
        <v>52.1</v>
      </c>
      <c r="E51" s="137"/>
      <c r="F51" s="63"/>
      <c r="G51" s="63"/>
      <c r="H51" s="63"/>
      <c r="I51" s="63"/>
      <c r="J51" s="63"/>
      <c r="K51" s="19"/>
      <c r="L51" s="8"/>
      <c r="M51" s="8"/>
      <c r="N51" s="8"/>
      <c r="O51" s="8"/>
    </row>
    <row r="52" ht="9" customHeight="1">
      <c r="A52" s="20"/>
      <c r="B52" s="63"/>
      <c r="C52" s="61"/>
      <c r="D52" s="61"/>
      <c r="E52" s="63"/>
      <c r="F52" s="63"/>
      <c r="G52" s="63"/>
      <c r="H52" s="63"/>
      <c r="I52" s="63"/>
      <c r="J52" s="63"/>
      <c r="K52" s="19"/>
      <c r="L52" s="8"/>
      <c r="M52" s="8"/>
      <c r="N52" s="8"/>
      <c r="O52" s="8"/>
    </row>
    <row r="53" ht="16.15" customHeight="1">
      <c r="A53" s="20"/>
      <c r="B53" s="86"/>
      <c r="C53" t="s" s="135">
        <v>80</v>
      </c>
      <c r="D53" s="138">
        <f>SUM(D49-F49)/D49</f>
        <v>0.266673491324154</v>
      </c>
      <c r="E53" s="139"/>
      <c r="F53" s="63"/>
      <c r="G53" s="63"/>
      <c r="H53" s="63"/>
      <c r="I53" s="63"/>
      <c r="J53" s="63"/>
      <c r="K53" s="19"/>
      <c r="L53" s="8"/>
      <c r="M53" s="8"/>
      <c r="N53" s="8"/>
      <c r="O53" s="8"/>
    </row>
    <row r="54" ht="10.9" customHeight="1">
      <c r="A54" s="140"/>
      <c r="B54" s="141"/>
      <c r="C54" s="142"/>
      <c r="D54" s="142"/>
      <c r="E54" s="141"/>
      <c r="F54" s="141"/>
      <c r="G54" s="141"/>
      <c r="H54" s="141"/>
      <c r="I54" s="141"/>
      <c r="J54" s="141"/>
      <c r="K54" s="19"/>
      <c r="L54" s="8"/>
      <c r="M54" s="8"/>
      <c r="N54" s="8"/>
      <c r="O54" s="8"/>
    </row>
  </sheetData>
  <mergeCells count="8">
    <mergeCell ref="A1:A4"/>
    <mergeCell ref="A5:J5"/>
    <mergeCell ref="C39:I39"/>
    <mergeCell ref="A49:B49"/>
    <mergeCell ref="E7:E12"/>
    <mergeCell ref="E14:E38"/>
    <mergeCell ref="E42:E47"/>
    <mergeCell ref="A48:J4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dimension ref="A1:J45"/>
  <sheetViews>
    <sheetView workbookViewId="0" showGridLines="0" defaultGridColor="1"/>
  </sheetViews>
  <sheetFormatPr defaultColWidth="7.83333" defaultRowHeight="15.6" customHeight="1" outlineLevelRow="0" outlineLevelCol="0"/>
  <cols>
    <col min="1" max="1" width="1.85156" style="143" customWidth="1"/>
    <col min="2" max="2" width="6" style="143" customWidth="1"/>
    <col min="3" max="3" width="21.3516" style="143" customWidth="1"/>
    <col min="4" max="4" width="12.1719" style="143" customWidth="1"/>
    <col min="5" max="5" width="1.35156" style="143" customWidth="1"/>
    <col min="6" max="6" width="11.5" style="143" customWidth="1"/>
    <col min="7" max="7" width="14.1719" style="143" customWidth="1"/>
    <col min="8" max="8" width="9.17188" style="143" customWidth="1"/>
    <col min="9" max="9" width="1.67188" style="143" customWidth="1"/>
    <col min="10" max="10" width="10.3516" style="143" customWidth="1"/>
    <col min="11" max="16384" width="7.85156" style="143" customWidth="1"/>
  </cols>
  <sheetData>
    <row r="1" ht="15.6" customHeight="1">
      <c r="A1" s="8"/>
      <c r="B1" s="8"/>
      <c r="C1" s="8"/>
      <c r="D1" s="8"/>
      <c r="E1" s="8"/>
      <c r="F1" s="8"/>
      <c r="G1" s="8"/>
      <c r="H1" s="8"/>
      <c r="I1" s="8"/>
      <c r="J1" s="8"/>
    </row>
    <row r="2" ht="15.6" customHeight="1">
      <c r="A2" s="8"/>
      <c r="B2" s="8"/>
      <c r="C2" s="8"/>
      <c r="D2" s="8"/>
      <c r="E2" s="8"/>
      <c r="F2" s="8"/>
      <c r="G2" s="8"/>
      <c r="H2" s="8"/>
      <c r="I2" s="8"/>
      <c r="J2" s="8"/>
    </row>
    <row r="3" ht="15.6" customHeight="1">
      <c r="A3" s="8"/>
      <c r="B3" s="8"/>
      <c r="C3" s="8"/>
      <c r="D3" s="8"/>
      <c r="E3" s="8"/>
      <c r="F3" s="8"/>
      <c r="G3" s="8"/>
      <c r="H3" s="8"/>
      <c r="I3" s="8"/>
      <c r="J3" s="8"/>
    </row>
    <row r="4" ht="15.6" customHeight="1">
      <c r="A4" s="8"/>
      <c r="B4" s="8"/>
      <c r="C4" s="8"/>
      <c r="D4" s="8"/>
      <c r="E4" s="8"/>
      <c r="F4" s="8"/>
      <c r="G4" s="8"/>
      <c r="H4" s="8"/>
      <c r="I4" s="8"/>
      <c r="J4" s="8"/>
    </row>
    <row r="5" ht="15.6" customHeight="1">
      <c r="A5" s="8"/>
      <c r="B5" s="8"/>
      <c r="C5" s="8"/>
      <c r="D5" s="8"/>
      <c r="E5" s="8"/>
      <c r="F5" s="8"/>
      <c r="G5" s="8"/>
      <c r="H5" s="8"/>
      <c r="I5" s="8"/>
      <c r="J5" s="8"/>
    </row>
    <row r="6" ht="8" customHeight="1">
      <c r="A6" s="10"/>
      <c r="B6" s="10"/>
      <c r="C6" s="10"/>
      <c r="D6" s="10"/>
      <c r="E6" s="10"/>
      <c r="F6" s="10"/>
      <c r="G6" s="10"/>
      <c r="H6" s="10"/>
      <c r="I6" s="10"/>
      <c r="J6" s="144"/>
    </row>
    <row r="7" ht="26.45" customHeight="1">
      <c r="A7" t="s" s="145">
        <v>82</v>
      </c>
      <c r="B7" s="146"/>
      <c r="C7" s="146"/>
      <c r="D7" s="146"/>
      <c r="E7" s="146"/>
      <c r="F7" s="146"/>
      <c r="G7" s="146"/>
      <c r="H7" s="146"/>
      <c r="I7" s="147"/>
      <c r="J7" s="148"/>
    </row>
    <row r="8" ht="12" customHeight="1">
      <c r="A8" s="149"/>
      <c r="B8" s="17"/>
      <c r="C8" s="17"/>
      <c r="D8" s="17"/>
      <c r="E8" s="17"/>
      <c r="F8" s="17"/>
      <c r="G8" s="17"/>
      <c r="H8" s="17"/>
      <c r="I8" s="16"/>
      <c r="J8" s="150"/>
    </row>
    <row r="9" ht="16.9" customHeight="1">
      <c r="A9" s="151"/>
      <c r="B9" t="s" s="152">
        <v>11</v>
      </c>
      <c r="C9" t="s" s="153">
        <v>12</v>
      </c>
      <c r="D9" t="s" s="154">
        <v>10</v>
      </c>
      <c r="E9" s="155"/>
      <c r="F9" t="s" s="156">
        <v>83</v>
      </c>
      <c r="G9" t="s" s="154">
        <v>84</v>
      </c>
      <c r="H9" t="s" s="157">
        <v>85</v>
      </c>
      <c r="I9" s="158"/>
      <c r="J9" t="s" s="159">
        <v>86</v>
      </c>
    </row>
    <row r="10" ht="16.9" customHeight="1">
      <c r="A10" s="151"/>
      <c r="B10" s="160"/>
      <c r="C10" s="161"/>
      <c r="D10" t="s" s="162">
        <v>14</v>
      </c>
      <c r="E10" s="163"/>
      <c r="F10" t="s" s="164">
        <v>87</v>
      </c>
      <c r="G10" t="s" s="162">
        <v>87</v>
      </c>
      <c r="H10" s="165"/>
      <c r="I10" s="158"/>
      <c r="J10" s="166"/>
    </row>
    <row r="11" ht="16.9" customHeight="1">
      <c r="A11" s="151"/>
      <c r="B11" t="s" s="111">
        <v>17</v>
      </c>
      <c r="C11" t="s" s="167">
        <v>88</v>
      </c>
      <c r="D11" s="168">
        <v>10000</v>
      </c>
      <c r="E11" s="169"/>
      <c r="F11" s="40">
        <v>13500</v>
      </c>
      <c r="G11" s="168">
        <f>'Income 22-23'!E3</f>
        <v>6750</v>
      </c>
      <c r="H11" s="170">
        <f>SUM(G11/F11)</f>
        <v>0.5</v>
      </c>
      <c r="I11" s="158"/>
      <c r="J11" s="166"/>
    </row>
    <row r="12" ht="16.9" customHeight="1">
      <c r="A12" s="151"/>
      <c r="B12" t="s" s="111">
        <v>19</v>
      </c>
      <c r="C12" t="s" s="167">
        <v>20</v>
      </c>
      <c r="D12" s="168">
        <v>948.1900000000001</v>
      </c>
      <c r="E12" s="169"/>
      <c r="F12" s="40">
        <v>500</v>
      </c>
      <c r="G12" s="168">
        <f>'Income 22-23'!F3</f>
        <v>0</v>
      </c>
      <c r="H12" s="170">
        <f>SUM(G12/F12)</f>
        <v>0</v>
      </c>
      <c r="I12" s="158"/>
      <c r="J12" s="171">
        <f>'Expend 22-23'!AH3</f>
        <v>755.73</v>
      </c>
    </row>
    <row r="13" ht="16.9" customHeight="1">
      <c r="A13" s="151"/>
      <c r="B13" t="s" s="120">
        <v>21</v>
      </c>
      <c r="C13" t="s" s="172">
        <v>22</v>
      </c>
      <c r="D13" s="173">
        <v>5271</v>
      </c>
      <c r="E13" s="169"/>
      <c r="F13" s="48">
        <v>50</v>
      </c>
      <c r="G13" s="173">
        <f>'Income 22-23'!G3</f>
        <v>4768.31</v>
      </c>
      <c r="H13" s="174">
        <v>0</v>
      </c>
      <c r="I13" s="27"/>
      <c r="J13" s="175"/>
    </row>
    <row r="14" ht="13.15" customHeight="1">
      <c r="A14" s="176"/>
      <c r="B14" s="134"/>
      <c r="C14" s="177"/>
      <c r="D14" s="98"/>
      <c r="E14" s="178"/>
      <c r="F14" s="98"/>
      <c r="G14" s="98"/>
      <c r="H14" s="98"/>
      <c r="I14" s="179"/>
      <c r="J14" s="180"/>
    </row>
    <row r="15" ht="18.6" customHeight="1">
      <c r="A15" s="176"/>
      <c r="B15" s="63"/>
      <c r="C15" s="181"/>
      <c r="D15" s="133">
        <f>SUM(D11:D13)</f>
        <v>16219.19</v>
      </c>
      <c r="E15" s="182"/>
      <c r="F15" s="133">
        <f>SUM(F11:F13)</f>
        <v>14050</v>
      </c>
      <c r="G15" s="133">
        <f>SUM(G11:G13)</f>
        <v>11518.31</v>
      </c>
      <c r="H15" s="183">
        <f>SUM(G15/F15)</f>
        <v>0.819808540925267</v>
      </c>
      <c r="I15" s="27"/>
      <c r="J15" s="180"/>
    </row>
    <row r="16" ht="16.15" customHeight="1">
      <c r="A16" s="20"/>
      <c r="B16" s="60"/>
      <c r="C16" s="178"/>
      <c r="D16" s="98"/>
      <c r="E16" s="98"/>
      <c r="F16" s="98"/>
      <c r="G16" s="98"/>
      <c r="H16" s="98"/>
      <c r="I16" s="127"/>
      <c r="J16" s="150"/>
    </row>
    <row r="17" ht="15.85" customHeight="1">
      <c r="A17" s="28"/>
      <c r="B17" t="s" s="184">
        <v>11</v>
      </c>
      <c r="C17" t="s" s="185">
        <v>89</v>
      </c>
      <c r="D17" t="s" s="186">
        <v>10</v>
      </c>
      <c r="E17" s="187"/>
      <c r="F17" t="s" s="188">
        <v>83</v>
      </c>
      <c r="G17" t="s" s="188">
        <v>84</v>
      </c>
      <c r="H17" t="s" s="157">
        <v>90</v>
      </c>
      <c r="I17" s="189"/>
      <c r="J17" t="s" s="190">
        <v>91</v>
      </c>
    </row>
    <row r="18" ht="15.6" customHeight="1">
      <c r="A18" s="28"/>
      <c r="B18" s="191"/>
      <c r="C18" s="192"/>
      <c r="D18" t="s" s="193">
        <v>92</v>
      </c>
      <c r="E18" s="194"/>
      <c r="F18" t="s" s="162">
        <v>87</v>
      </c>
      <c r="G18" t="s" s="162">
        <v>87</v>
      </c>
      <c r="H18" s="165"/>
      <c r="I18" s="189"/>
      <c r="J18" s="195"/>
    </row>
    <row r="19" ht="15.6" customHeight="1">
      <c r="A19" s="28"/>
      <c r="B19" t="s" s="68">
        <v>25</v>
      </c>
      <c r="C19" t="s" s="196">
        <v>26</v>
      </c>
      <c r="D19" s="197">
        <v>174.76</v>
      </c>
      <c r="E19" s="198"/>
      <c r="F19" s="69">
        <v>180</v>
      </c>
      <c r="G19" s="168">
        <f>'Expend 22-23'!M3</f>
        <v>181.11</v>
      </c>
      <c r="H19" s="170">
        <f>SUM(G19/F19)</f>
        <v>1.00616666666667</v>
      </c>
      <c r="I19" s="189"/>
      <c r="J19" s="199">
        <f>SUM(F19-G19)</f>
        <v>-1.11</v>
      </c>
    </row>
    <row r="20" ht="15.6" customHeight="1">
      <c r="A20" s="28"/>
      <c r="B20" t="s" s="68">
        <v>27</v>
      </c>
      <c r="C20" t="s" s="196">
        <v>28</v>
      </c>
      <c r="D20" s="197">
        <v>337.84</v>
      </c>
      <c r="E20" s="198"/>
      <c r="F20" s="69">
        <v>340</v>
      </c>
      <c r="G20" s="168">
        <f>'Expend 22-23'!N3</f>
        <v>0</v>
      </c>
      <c r="H20" s="170">
        <f>SUM(G20/F20)</f>
        <v>0</v>
      </c>
      <c r="I20" s="189"/>
      <c r="J20" s="199">
        <f>SUM(F20-G20)</f>
        <v>340</v>
      </c>
    </row>
    <row r="21" ht="15.6" customHeight="1">
      <c r="A21" s="28"/>
      <c r="B21" t="s" s="68">
        <v>29</v>
      </c>
      <c r="C21" t="s" s="196">
        <v>30</v>
      </c>
      <c r="D21" s="197">
        <v>300</v>
      </c>
      <c r="E21" s="198"/>
      <c r="F21" s="69">
        <v>300</v>
      </c>
      <c r="G21" s="168">
        <f>'Expend 22-23'!O3</f>
        <v>300</v>
      </c>
      <c r="H21" s="170">
        <f>SUM(G21/F21)</f>
        <v>1</v>
      </c>
      <c r="I21" s="189"/>
      <c r="J21" s="199">
        <f>SUM(F21-G21)</f>
        <v>0</v>
      </c>
    </row>
    <row r="22" ht="15.6" customHeight="1">
      <c r="A22" s="28"/>
      <c r="B22" t="s" s="68">
        <v>31</v>
      </c>
      <c r="C22" t="s" s="196">
        <v>32</v>
      </c>
      <c r="D22" s="197">
        <v>298.44</v>
      </c>
      <c r="E22" s="198"/>
      <c r="F22" s="69">
        <v>310</v>
      </c>
      <c r="G22" s="168">
        <f>'Expend 22-23'!P3</f>
        <v>0</v>
      </c>
      <c r="H22" s="170">
        <f>SUM(G22/F22)</f>
        <v>0</v>
      </c>
      <c r="I22" s="189"/>
      <c r="J22" s="199">
        <f>SUM(F22-G22)</f>
        <v>310</v>
      </c>
    </row>
    <row r="23" ht="15.6" customHeight="1">
      <c r="A23" s="28"/>
      <c r="B23" t="s" s="68">
        <v>33</v>
      </c>
      <c r="C23" t="s" s="196">
        <v>34</v>
      </c>
      <c r="D23" s="197">
        <v>221.7</v>
      </c>
      <c r="E23" s="198"/>
      <c r="F23" s="69">
        <v>200</v>
      </c>
      <c r="G23" s="168">
        <f>'Expend 22-23'!Q3</f>
        <v>119.9</v>
      </c>
      <c r="H23" s="170">
        <f>SUM(G23/F23)</f>
        <v>0.5995</v>
      </c>
      <c r="I23" s="189"/>
      <c r="J23" s="199">
        <f>SUM(F23-G23)</f>
        <v>80.09999999999999</v>
      </c>
    </row>
    <row r="24" ht="15.6" customHeight="1">
      <c r="A24" s="28"/>
      <c r="B24" t="s" s="68">
        <v>35</v>
      </c>
      <c r="C24" t="s" s="196">
        <v>36</v>
      </c>
      <c r="D24" s="197">
        <v>3750.14</v>
      </c>
      <c r="E24" s="198"/>
      <c r="F24" s="75">
        <v>3992</v>
      </c>
      <c r="G24" s="168">
        <f>'Expend 22-23'!R3</f>
        <v>1306.47</v>
      </c>
      <c r="H24" s="170">
        <f>SUM(G24/F24)</f>
        <v>0.327272044088176</v>
      </c>
      <c r="I24" s="189"/>
      <c r="J24" s="199">
        <f>SUM(F24-G24)</f>
        <v>2685.53</v>
      </c>
    </row>
    <row r="25" ht="15.6" customHeight="1">
      <c r="A25" s="28"/>
      <c r="B25" t="s" s="68">
        <v>37</v>
      </c>
      <c r="C25" t="s" s="196">
        <v>93</v>
      </c>
      <c r="D25" s="197">
        <v>530.5599999999999</v>
      </c>
      <c r="E25" s="198"/>
      <c r="F25" s="75">
        <v>400</v>
      </c>
      <c r="G25" s="168">
        <f>'Expend 22-23'!S3</f>
        <v>154.6</v>
      </c>
      <c r="H25" s="170">
        <f>SUM(G25/F25)</f>
        <v>0.3865</v>
      </c>
      <c r="I25" s="189"/>
      <c r="J25" s="199">
        <f>SUM(F25-G25)</f>
        <v>245.4</v>
      </c>
    </row>
    <row r="26" ht="15.6" customHeight="1">
      <c r="A26" s="28"/>
      <c r="B26" t="s" s="68">
        <v>39</v>
      </c>
      <c r="C26" t="s" s="196">
        <v>40</v>
      </c>
      <c r="D26" s="197">
        <f>'Expend 22-23'!Q3</f>
        <v>119.9</v>
      </c>
      <c r="E26" s="198"/>
      <c r="F26" s="69">
        <v>0</v>
      </c>
      <c r="G26" s="168">
        <f>'Expend 22-23'!T3</f>
        <v>0</v>
      </c>
      <c r="H26" s="170">
        <f>SUM(G26/F26)</f>
      </c>
      <c r="I26" s="189"/>
      <c r="J26" s="199">
        <f>SUM(F26-G26)</f>
        <v>0</v>
      </c>
    </row>
    <row r="27" ht="15.6" customHeight="1">
      <c r="A27" s="28"/>
      <c r="B27" t="s" s="68">
        <v>41</v>
      </c>
      <c r="C27" t="s" s="196">
        <v>42</v>
      </c>
      <c r="D27" s="197">
        <v>463.2</v>
      </c>
      <c r="E27" s="198"/>
      <c r="F27" s="69">
        <v>100</v>
      </c>
      <c r="G27" s="168">
        <f>'Expend 22-23'!U3</f>
        <v>94.31999999999999</v>
      </c>
      <c r="H27" s="170">
        <f>SUM(G27/F27)</f>
        <v>0.9432</v>
      </c>
      <c r="I27" s="189"/>
      <c r="J27" s="199">
        <f>SUM(F27-G27)</f>
        <v>5.68</v>
      </c>
    </row>
    <row r="28" ht="15.6" customHeight="1">
      <c r="A28" s="28"/>
      <c r="B28" t="s" s="68">
        <v>43</v>
      </c>
      <c r="C28" t="s" s="196">
        <v>44</v>
      </c>
      <c r="D28" s="197">
        <f>'Expend 22-23'!S3</f>
        <v>154.6</v>
      </c>
      <c r="E28" s="198"/>
      <c r="F28" s="69">
        <v>100</v>
      </c>
      <c r="G28" s="168">
        <f>'Expend 22-23'!V3</f>
        <v>0</v>
      </c>
      <c r="H28" s="170">
        <f>SUM(G28/F28)</f>
        <v>0</v>
      </c>
      <c r="I28" s="189"/>
      <c r="J28" s="199">
        <f>SUM(F28-G28)</f>
        <v>100</v>
      </c>
    </row>
    <row r="29" ht="15.6" customHeight="1">
      <c r="A29" s="28"/>
      <c r="B29" t="s" s="68">
        <v>45</v>
      </c>
      <c r="C29" t="s" s="196">
        <v>94</v>
      </c>
      <c r="D29" s="197">
        <v>1515.8</v>
      </c>
      <c r="E29" s="198"/>
      <c r="F29" s="69">
        <v>1663</v>
      </c>
      <c r="G29" s="168">
        <f>'Expend 22-23'!W3</f>
        <v>349.8</v>
      </c>
      <c r="H29" s="170">
        <f>SUM(G29/F29)</f>
        <v>0.21034275405893</v>
      </c>
      <c r="I29" s="189"/>
      <c r="J29" s="199">
        <f>SUM(F29-G29)</f>
        <v>1313.2</v>
      </c>
    </row>
    <row r="30" ht="15.6" customHeight="1">
      <c r="A30" s="28"/>
      <c r="B30" t="s" s="68">
        <v>47</v>
      </c>
      <c r="C30" t="s" s="196">
        <v>48</v>
      </c>
      <c r="D30" s="197">
        <v>4650</v>
      </c>
      <c r="E30" s="198"/>
      <c r="F30" s="69">
        <v>200</v>
      </c>
      <c r="G30" s="168">
        <f>'Expend 22-23'!X3</f>
        <v>2916</v>
      </c>
      <c r="H30" s="170">
        <f>SUM(G30/F30)</f>
        <v>14.58</v>
      </c>
      <c r="I30" s="189"/>
      <c r="J30" s="199">
        <f>SUM(F30-G30)</f>
        <v>-2716</v>
      </c>
    </row>
    <row r="31" ht="15.6" customHeight="1">
      <c r="A31" s="28"/>
      <c r="B31" t="s" s="68">
        <v>49</v>
      </c>
      <c r="C31" t="s" s="196">
        <v>50</v>
      </c>
      <c r="D31" s="197">
        <v>340</v>
      </c>
      <c r="E31" s="198"/>
      <c r="F31" s="69">
        <v>340</v>
      </c>
      <c r="G31" s="168">
        <f>'Expend 22-23'!Y3</f>
        <v>401.5</v>
      </c>
      <c r="H31" s="170">
        <f>SUM(G31/F31)</f>
        <v>1.18088235294118</v>
      </c>
      <c r="I31" s="189"/>
      <c r="J31" s="199">
        <f>SUM(F31-G31)</f>
        <v>-61.5</v>
      </c>
    </row>
    <row r="32" ht="15.6" customHeight="1">
      <c r="A32" s="28"/>
      <c r="B32" t="s" s="68">
        <v>51</v>
      </c>
      <c r="C32" t="s" s="196">
        <v>52</v>
      </c>
      <c r="D32" s="197">
        <f>'Expend 22-23'!W3</f>
        <v>349.8</v>
      </c>
      <c r="E32" s="198"/>
      <c r="F32" s="69">
        <v>100</v>
      </c>
      <c r="G32" s="168">
        <f>'Expend 22-23'!Z3</f>
        <v>0</v>
      </c>
      <c r="H32" s="170">
        <f>SUM(G32/F32)</f>
        <v>0</v>
      </c>
      <c r="I32" s="189"/>
      <c r="J32" s="199">
        <f>SUM(F32-G32)</f>
        <v>100</v>
      </c>
    </row>
    <row r="33" ht="15.6" customHeight="1">
      <c r="A33" s="28"/>
      <c r="B33" t="s" s="68">
        <v>53</v>
      </c>
      <c r="C33" t="s" s="196">
        <v>54</v>
      </c>
      <c r="D33" s="197">
        <f>'Expend 22-23'!X3</f>
        <v>2916</v>
      </c>
      <c r="E33" s="198"/>
      <c r="F33" s="69">
        <v>0</v>
      </c>
      <c r="G33" s="168">
        <f>'Expend 22-23'!AA3</f>
        <v>0</v>
      </c>
      <c r="H33" s="170">
        <f>SUM(G33/F33)</f>
      </c>
      <c r="I33" s="189"/>
      <c r="J33" s="199">
        <f>SUM(F33-G33)</f>
        <v>0</v>
      </c>
    </row>
    <row r="34" ht="15.6" customHeight="1">
      <c r="A34" s="28"/>
      <c r="B34" t="s" s="68">
        <v>55</v>
      </c>
      <c r="C34" t="s" s="196">
        <v>56</v>
      </c>
      <c r="D34" s="197">
        <f>'Expend 22-23'!Y3</f>
        <v>401.5</v>
      </c>
      <c r="E34" s="198"/>
      <c r="F34" s="69">
        <v>200</v>
      </c>
      <c r="G34" s="168">
        <f>'Expend 22-23'!AB3</f>
        <v>223.48</v>
      </c>
      <c r="H34" s="170">
        <f>SUM(G34/F34)</f>
        <v>1.1174</v>
      </c>
      <c r="I34" s="189"/>
      <c r="J34" s="199">
        <f>SUM(F34-G34)</f>
        <v>-23.48</v>
      </c>
    </row>
    <row r="35" ht="15.6" customHeight="1">
      <c r="A35" s="28"/>
      <c r="B35" t="s" s="68">
        <v>57</v>
      </c>
      <c r="C35" t="s" s="196">
        <v>58</v>
      </c>
      <c r="D35" s="197">
        <v>40</v>
      </c>
      <c r="E35" s="198"/>
      <c r="F35" s="69">
        <v>45</v>
      </c>
      <c r="G35" s="168">
        <f>'Expend 22-23'!AC3</f>
        <v>0</v>
      </c>
      <c r="H35" s="170">
        <f>SUM(G35/F35)</f>
        <v>0</v>
      </c>
      <c r="I35" s="189"/>
      <c r="J35" s="199">
        <f>SUM(F35-G35)</f>
        <v>45</v>
      </c>
    </row>
    <row r="36" ht="15.6" customHeight="1">
      <c r="A36" s="28"/>
      <c r="B36" t="s" s="68">
        <v>59</v>
      </c>
      <c r="C36" t="s" s="196">
        <v>60</v>
      </c>
      <c r="D36" s="197">
        <v>116</v>
      </c>
      <c r="E36" s="198"/>
      <c r="F36" s="69">
        <v>85</v>
      </c>
      <c r="G36" s="168">
        <f>'Expend 22-23'!AD3</f>
        <v>8</v>
      </c>
      <c r="H36" s="170">
        <f>SUM(G36/F36)</f>
        <v>0.0941176470588235</v>
      </c>
      <c r="I36" s="189"/>
      <c r="J36" s="199">
        <f>SUM(F36-G36)</f>
        <v>77</v>
      </c>
    </row>
    <row r="37" ht="15.6" customHeight="1">
      <c r="A37" s="28"/>
      <c r="B37" t="s" s="68">
        <v>61</v>
      </c>
      <c r="C37" t="s" s="196">
        <v>95</v>
      </c>
      <c r="D37" s="197">
        <f>'Expend 22-23'!AB3</f>
        <v>223.48</v>
      </c>
      <c r="E37" s="198"/>
      <c r="F37" s="69">
        <v>4500</v>
      </c>
      <c r="G37" s="168">
        <f>'Expend 22-23'!AE3</f>
        <v>0</v>
      </c>
      <c r="H37" s="170">
        <f>SUM(G37/F37)</f>
        <v>0</v>
      </c>
      <c r="I37" s="189"/>
      <c r="J37" s="199">
        <f>SUM(F37-G37)</f>
        <v>4500</v>
      </c>
    </row>
    <row r="38" ht="15.6" customHeight="1">
      <c r="A38" s="28"/>
      <c r="B38" t="s" s="68">
        <v>63</v>
      </c>
      <c r="C38" t="s" s="196">
        <v>96</v>
      </c>
      <c r="D38" s="197">
        <v>0</v>
      </c>
      <c r="E38" s="198"/>
      <c r="F38" s="69">
        <v>0</v>
      </c>
      <c r="G38" s="168">
        <f>'Expend 22-23'!AF3</f>
        <v>0</v>
      </c>
      <c r="H38" s="170">
        <f>SUM(G38/F38)</f>
      </c>
      <c r="I38" s="189"/>
      <c r="J38" s="199">
        <f>SUM(F38-G38)</f>
        <v>0</v>
      </c>
    </row>
    <row r="39" ht="16.15" customHeight="1">
      <c r="A39" s="28"/>
      <c r="B39" t="s" s="200">
        <v>65</v>
      </c>
      <c r="C39" t="s" s="201">
        <v>66</v>
      </c>
      <c r="D39" s="202">
        <v>856.33</v>
      </c>
      <c r="E39" s="203"/>
      <c r="F39" s="77">
        <v>0</v>
      </c>
      <c r="G39" s="173">
        <f>'Expend 22-23'!AH3</f>
        <v>755.73</v>
      </c>
      <c r="H39" s="174">
        <f>SUM(G39/F39)</f>
      </c>
      <c r="I39" s="189"/>
      <c r="J39" s="204">
        <f>SUM(F39-G39)</f>
        <v>-755.73</v>
      </c>
    </row>
    <row r="40" ht="16.15" customHeight="1">
      <c r="A40" s="20"/>
      <c r="B40" s="134"/>
      <c r="C40" s="205"/>
      <c r="D40" s="98"/>
      <c r="E40" s="98"/>
      <c r="F40" s="98"/>
      <c r="G40" s="98"/>
      <c r="H40" s="98"/>
      <c r="I40" s="127"/>
      <c r="J40" s="206"/>
    </row>
    <row r="41" ht="16.15" customHeight="1">
      <c r="A41" s="20"/>
      <c r="B41" s="207"/>
      <c r="C41" s="208"/>
      <c r="D41" s="133">
        <f>SUM(D19:D39)</f>
        <v>17760.05</v>
      </c>
      <c r="E41" s="182"/>
      <c r="F41" s="133">
        <f>SUM(F19:F39)</f>
        <v>13055</v>
      </c>
      <c r="G41" s="133">
        <f>SUM(G19:G39)</f>
        <v>6810.91</v>
      </c>
      <c r="H41" s="183">
        <f>SUM(G41/F41)</f>
        <v>0.521708923783991</v>
      </c>
      <c r="I41" s="189"/>
      <c r="J41" s="209">
        <f>SUM(J19:J39)</f>
        <v>6244.09</v>
      </c>
    </row>
    <row r="42" ht="16.15" customHeight="1">
      <c r="A42" s="20"/>
      <c r="B42" s="207"/>
      <c r="C42" s="210"/>
      <c r="D42" s="211"/>
      <c r="E42" s="212"/>
      <c r="F42" s="211"/>
      <c r="G42" s="211"/>
      <c r="H42" s="212"/>
      <c r="I42" s="127"/>
      <c r="J42" s="175"/>
    </row>
    <row r="43" ht="23.35" customHeight="1">
      <c r="A43" s="20"/>
      <c r="B43" s="213"/>
      <c r="C43" s="214"/>
      <c r="D43" s="132">
        <f>SUM(D15-D41)</f>
        <v>-1540.86</v>
      </c>
      <c r="E43" s="189"/>
      <c r="F43" s="132">
        <f>SUM(F15-F41)</f>
        <v>995</v>
      </c>
      <c r="G43" s="132">
        <f>SUM(G15-G41)</f>
        <v>4707.4</v>
      </c>
      <c r="H43" s="215"/>
      <c r="I43" s="127"/>
      <c r="J43" s="180"/>
    </row>
    <row r="44" ht="15.6" customHeight="1">
      <c r="A44" s="20"/>
      <c r="B44" s="213"/>
      <c r="C44" s="216"/>
      <c r="D44" s="217"/>
      <c r="E44" s="127"/>
      <c r="F44" s="177"/>
      <c r="G44" s="177"/>
      <c r="H44" s="127"/>
      <c r="I44" s="127"/>
      <c r="J44" s="180"/>
    </row>
    <row r="45" ht="15.6" customHeight="1">
      <c r="A45" s="218"/>
      <c r="B45" s="218"/>
      <c r="C45" s="219"/>
      <c r="D45" s="218"/>
      <c r="E45" s="218"/>
      <c r="F45" s="218"/>
      <c r="G45" s="218"/>
      <c r="H45" s="218"/>
      <c r="I45" s="218"/>
      <c r="J45" s="218"/>
    </row>
  </sheetData>
  <mergeCells count="21">
    <mergeCell ref="A7:I7"/>
    <mergeCell ref="E17:E39"/>
    <mergeCell ref="E9:E13"/>
    <mergeCell ref="B14:C15"/>
    <mergeCell ref="D14:H14"/>
    <mergeCell ref="I17:I44"/>
    <mergeCell ref="B16:I16"/>
    <mergeCell ref="B17:B18"/>
    <mergeCell ref="H9:H10"/>
    <mergeCell ref="C9:C10"/>
    <mergeCell ref="B9:B10"/>
    <mergeCell ref="H17:H18"/>
    <mergeCell ref="D42:H42"/>
    <mergeCell ref="D40:H40"/>
    <mergeCell ref="C17:C18"/>
    <mergeCell ref="J9:J11"/>
    <mergeCell ref="H43:H44"/>
    <mergeCell ref="F44:G44"/>
    <mergeCell ref="E43:E44"/>
    <mergeCell ref="J17:J18"/>
    <mergeCell ref="B40:C44"/>
  </mergeCells>
  <conditionalFormatting sqref="J19:J39">
    <cfRule type="cellIs" dxfId="0" priority="1" operator="greaterThan" stopIfTrue="1">
      <formula>0</formula>
    </cfRule>
    <cfRule type="cellIs" dxfId="1" priority="2" operator="lessThan" stopIfTrue="1">
      <formula>0</formula>
    </cfRule>
  </conditionalFormatting>
  <conditionalFormatting sqref="D43 F43">
    <cfRule type="cellIs" dxfId="2" priority="1" operator="greaterThan" stopIfTrue="1">
      <formula>0</formula>
    </cfRule>
    <cfRule type="cellIs" dxfId="3" priority="2" operator="lessThan" stopIfTrue="1">
      <formula>0</formula>
    </cfRule>
  </conditionalFormatting>
  <conditionalFormatting sqref="G43">
    <cfRule type="cellIs" dxfId="4" priority="1" operator="greaterThan" stopIfTrue="1">
      <formula>0</formula>
    </cfRule>
  </conditionalFormatting>
  <conditionalFormatting sqref="C45">
    <cfRule type="cellIs" dxfId="5" priority="1" operator="lessThan" stopIfTrue="1">
      <formula>0</formula>
    </cfRule>
  </conditionalFormatting>
  <pageMargins left="0.314961" right="0.314961" top="0.748031" bottom="0.748031" header="0.314961" footer="0.314961"/>
  <pageSetup firstPageNumber="1" fitToHeight="1" fitToWidth="1" scale="100" useFirstPageNumber="0" orientation="portrait" pageOrder="downThenOver"/>
  <headerFooter>
    <oddFooter>&amp;C&amp;"Helvetica Neue,Regular"&amp;12&amp;K000000&amp;P</oddFooter>
  </headerFooter>
  <drawing r:id="rId1"/>
</worksheet>
</file>

<file path=xl/worksheets/sheet4.xml><?xml version="1.0" encoding="utf-8"?>
<worksheet xmlns:r="http://schemas.openxmlformats.org/officeDocument/2006/relationships" xmlns="http://schemas.openxmlformats.org/spreadsheetml/2006/main">
  <dimension ref="A1:G47"/>
  <sheetViews>
    <sheetView workbookViewId="0" showGridLines="0" defaultGridColor="1"/>
  </sheetViews>
  <sheetFormatPr defaultColWidth="8.83333" defaultRowHeight="15.6" customHeight="1" outlineLevelRow="0" outlineLevelCol="0"/>
  <cols>
    <col min="1" max="1" width="9.17188" style="220" customWidth="1"/>
    <col min="2" max="2" width="10.8516" style="220" customWidth="1"/>
    <col min="3" max="3" width="14.1719" style="220" customWidth="1"/>
    <col min="4" max="4" width="13.6719" style="220" customWidth="1"/>
    <col min="5" max="5" width="11.5" style="220" customWidth="1"/>
    <col min="6" max="7" width="8.85156" style="220" customWidth="1"/>
    <col min="8" max="16384" width="8.85156" style="220" customWidth="1"/>
  </cols>
  <sheetData>
    <row r="1" ht="15.6" customHeight="1">
      <c r="A1" s="8"/>
      <c r="B1" s="8"/>
      <c r="C1" s="8"/>
      <c r="D1" s="8"/>
      <c r="E1" s="8"/>
      <c r="F1" s="8"/>
      <c r="G1" s="8"/>
    </row>
    <row r="2" ht="15.6" customHeight="1">
      <c r="A2" s="8"/>
      <c r="B2" s="8"/>
      <c r="C2" s="8"/>
      <c r="D2" s="8"/>
      <c r="E2" s="8"/>
      <c r="F2" s="8"/>
      <c r="G2" s="8"/>
    </row>
    <row r="3" ht="15.6" customHeight="1">
      <c r="A3" s="8"/>
      <c r="B3" s="8"/>
      <c r="C3" s="8"/>
      <c r="D3" s="8"/>
      <c r="E3" s="8"/>
      <c r="F3" s="8"/>
      <c r="G3" s="8"/>
    </row>
    <row r="4" ht="15.6" customHeight="1">
      <c r="A4" s="8"/>
      <c r="B4" s="8"/>
      <c r="C4" s="8"/>
      <c r="D4" s="8"/>
      <c r="E4" s="8"/>
      <c r="F4" s="8"/>
      <c r="G4" s="8"/>
    </row>
    <row r="5" ht="15.6" customHeight="1">
      <c r="A5" s="8"/>
      <c r="B5" s="8"/>
      <c r="C5" s="8"/>
      <c r="D5" s="8"/>
      <c r="E5" s="8"/>
      <c r="F5" s="8"/>
      <c r="G5" s="8"/>
    </row>
    <row r="6" ht="15.6" customHeight="1">
      <c r="A6" s="8"/>
      <c r="B6" s="8"/>
      <c r="C6" s="8"/>
      <c r="D6" s="8"/>
      <c r="E6" s="8"/>
      <c r="F6" s="8"/>
      <c r="G6" s="8"/>
    </row>
    <row r="7" ht="25.9" customHeight="1">
      <c r="A7" t="s" s="221">
        <v>98</v>
      </c>
      <c r="B7" s="8"/>
      <c r="C7" s="8"/>
      <c r="D7" s="8"/>
      <c r="E7" s="8"/>
      <c r="F7" s="8"/>
      <c r="G7" s="8"/>
    </row>
    <row r="8" ht="9" customHeight="1">
      <c r="A8" s="8"/>
      <c r="B8" s="8"/>
      <c r="C8" s="8"/>
      <c r="D8" s="8"/>
      <c r="E8" s="8"/>
      <c r="F8" s="8"/>
      <c r="G8" s="8"/>
    </row>
    <row r="9" ht="21" customHeight="1">
      <c r="A9" t="s" s="222">
        <v>99</v>
      </c>
      <c r="B9" t="s" s="223">
        <v>100</v>
      </c>
      <c r="C9" s="8"/>
      <c r="D9" s="8"/>
      <c r="E9" s="8"/>
      <c r="F9" s="8"/>
      <c r="G9" s="8"/>
    </row>
    <row r="10" ht="21" customHeight="1">
      <c r="A10" t="s" s="222">
        <v>101</v>
      </c>
      <c r="B10" s="224">
        <v>44742</v>
      </c>
      <c r="C10" s="224"/>
      <c r="D10" s="8"/>
      <c r="E10" s="8"/>
      <c r="F10" s="8"/>
      <c r="G10" s="8"/>
    </row>
    <row r="11" ht="13.9" customHeight="1">
      <c r="A11" s="225"/>
      <c r="B11" s="10"/>
      <c r="C11" s="10"/>
      <c r="D11" s="10"/>
      <c r="E11" s="10"/>
      <c r="F11" s="8"/>
      <c r="G11" s="8"/>
    </row>
    <row r="12" ht="15.6" customHeight="1">
      <c r="A12" t="s" s="226">
        <v>102</v>
      </c>
      <c r="B12" s="227"/>
      <c r="C12" t="s" s="228">
        <v>103</v>
      </c>
      <c r="D12" t="s" s="229">
        <v>104</v>
      </c>
      <c r="E12" t="s" s="230">
        <v>105</v>
      </c>
      <c r="F12" s="14"/>
      <c r="G12" s="8"/>
    </row>
    <row r="13" ht="15.6" customHeight="1">
      <c r="A13" s="231"/>
      <c r="B13" s="232"/>
      <c r="C13" s="233">
        <v>44652</v>
      </c>
      <c r="D13" s="233">
        <v>44742</v>
      </c>
      <c r="E13" s="234"/>
      <c r="F13" s="14"/>
      <c r="G13" s="8"/>
    </row>
    <row r="14" ht="15.35" customHeight="1">
      <c r="A14" t="s" s="235">
        <v>106</v>
      </c>
      <c r="B14" s="236"/>
      <c r="C14" s="237">
        <v>6453.97</v>
      </c>
      <c r="D14" s="237">
        <v>0</v>
      </c>
      <c r="E14" s="238">
        <f>SUM(D14-C14)</f>
        <v>-6453.97</v>
      </c>
      <c r="F14" s="14"/>
      <c r="G14" s="8"/>
    </row>
    <row r="15" ht="11.45" customHeight="1">
      <c r="A15" s="239"/>
      <c r="B15" s="236"/>
      <c r="C15" s="237"/>
      <c r="D15" s="237"/>
      <c r="E15" s="240"/>
      <c r="F15" s="14"/>
      <c r="G15" s="8"/>
    </row>
    <row r="16" ht="15.6" customHeight="1">
      <c r="A16" t="s" s="235">
        <v>107</v>
      </c>
      <c r="B16" s="236"/>
      <c r="C16" s="241">
        <v>8.4</v>
      </c>
      <c r="D16" s="241">
        <v>0</v>
      </c>
      <c r="E16" s="238">
        <f>SUM(D16-C16)</f>
        <v>-8.4</v>
      </c>
      <c r="F16" s="14"/>
      <c r="G16" s="8"/>
    </row>
    <row r="17" ht="10.9" customHeight="1">
      <c r="A17" s="239"/>
      <c r="B17" s="236"/>
      <c r="C17" s="241"/>
      <c r="D17" s="241"/>
      <c r="E17" s="240"/>
      <c r="F17" s="14"/>
      <c r="G17" s="8"/>
    </row>
    <row r="18" ht="25.15" customHeight="1">
      <c r="A18" t="s" s="242">
        <v>108</v>
      </c>
      <c r="B18" s="243"/>
      <c r="C18" s="241">
        <v>0</v>
      </c>
      <c r="D18" s="241">
        <v>3500</v>
      </c>
      <c r="E18" s="238">
        <f>SUM(D18-C18)</f>
        <v>3500</v>
      </c>
      <c r="F18" s="14"/>
      <c r="G18" s="8"/>
    </row>
    <row r="19" ht="25.15" customHeight="1">
      <c r="A19" t="s" s="242">
        <v>109</v>
      </c>
      <c r="B19" s="243"/>
      <c r="C19" s="241">
        <v>2893.03</v>
      </c>
      <c r="D19" s="241">
        <v>10562.8</v>
      </c>
      <c r="E19" s="244">
        <f>SUM(D19-C19)</f>
        <v>7669.77</v>
      </c>
      <c r="F19" s="14"/>
      <c r="G19" s="8"/>
    </row>
    <row r="20" ht="25.15" customHeight="1">
      <c r="A20" t="s" s="245">
        <v>110</v>
      </c>
      <c r="B20" s="246"/>
      <c r="C20" s="247">
        <f>SUM(C14:C19)</f>
        <v>9355.4</v>
      </c>
      <c r="D20" s="248">
        <f>SUM(D14:D19)</f>
        <v>14062.8</v>
      </c>
      <c r="E20" s="91">
        <f>SUM(D20-C20)</f>
        <v>4707.4</v>
      </c>
      <c r="F20" s="14"/>
      <c r="G20" s="8"/>
    </row>
    <row r="21" ht="15.6" customHeight="1">
      <c r="A21" s="249"/>
      <c r="B21" s="249"/>
      <c r="C21" s="249"/>
      <c r="D21" s="249"/>
      <c r="E21" s="249"/>
      <c r="F21" s="8"/>
      <c r="G21" s="8"/>
    </row>
    <row r="22" ht="16.15" customHeight="1">
      <c r="A22" s="10"/>
      <c r="B22" s="10"/>
      <c r="C22" s="10"/>
      <c r="D22" s="10"/>
      <c r="E22" s="10"/>
      <c r="F22" s="8"/>
      <c r="G22" s="8"/>
    </row>
    <row r="23" ht="15.6" customHeight="1">
      <c r="A23" t="s" s="250">
        <v>111</v>
      </c>
      <c r="B23" s="251"/>
      <c r="C23" s="251"/>
      <c r="D23" s="252"/>
      <c r="E23" s="253">
        <f>'Income 22-23'!H3</f>
        <v>11518.31</v>
      </c>
      <c r="F23" s="14"/>
      <c r="G23" s="8"/>
    </row>
    <row r="24" ht="8" customHeight="1">
      <c r="A24" s="254"/>
      <c r="B24" s="255"/>
      <c r="C24" s="255"/>
      <c r="D24" s="256"/>
      <c r="E24" s="257"/>
      <c r="F24" s="14"/>
      <c r="G24" s="8"/>
    </row>
    <row r="25" ht="15.35" customHeight="1">
      <c r="A25" t="s" s="258">
        <v>112</v>
      </c>
      <c r="B25" s="259"/>
      <c r="C25" s="259"/>
      <c r="D25" s="260"/>
      <c r="E25" s="261">
        <f>'Expend 22-23'!AI3</f>
        <v>6810.91</v>
      </c>
      <c r="F25" s="14"/>
      <c r="G25" s="8"/>
    </row>
    <row r="26" ht="8" customHeight="1">
      <c r="A26" s="262"/>
      <c r="B26" s="263"/>
      <c r="C26" s="263"/>
      <c r="D26" s="264"/>
      <c r="E26" s="265"/>
      <c r="F26" s="14"/>
      <c r="G26" s="8"/>
    </row>
    <row r="27" ht="15.85" customHeight="1">
      <c r="A27" t="s" s="266">
        <v>113</v>
      </c>
      <c r="B27" s="267"/>
      <c r="C27" s="267"/>
      <c r="D27" s="268"/>
      <c r="E27" s="269">
        <f>SUM(E23-E25)</f>
        <v>4707.4</v>
      </c>
      <c r="F27" s="14"/>
      <c r="G27" s="8"/>
    </row>
    <row r="28" ht="8" customHeight="1">
      <c r="A28" s="270"/>
      <c r="B28" s="271"/>
      <c r="C28" s="271"/>
      <c r="D28" s="272"/>
      <c r="E28" s="273"/>
      <c r="F28" s="14"/>
      <c r="G28" s="8"/>
    </row>
    <row r="29" ht="16.15" customHeight="1">
      <c r="A29" s="274"/>
      <c r="B29" s="274"/>
      <c r="C29" s="274"/>
      <c r="D29" s="274"/>
      <c r="E29" s="274"/>
      <c r="F29" s="8"/>
      <c r="G29" s="8"/>
    </row>
    <row r="30" ht="15.85" customHeight="1">
      <c r="A30" t="s" s="226">
        <v>114</v>
      </c>
      <c r="B30" s="227"/>
      <c r="C30" s="227"/>
      <c r="D30" s="227"/>
      <c r="E30" s="275">
        <f>SUM(E20-E27)</f>
        <v>0</v>
      </c>
      <c r="F30" s="14"/>
      <c r="G30" s="8"/>
    </row>
    <row r="31" ht="14.45" customHeight="1">
      <c r="A31" s="276"/>
      <c r="B31" s="246"/>
      <c r="C31" s="246"/>
      <c r="D31" s="246"/>
      <c r="E31" s="277"/>
      <c r="F31" s="14"/>
      <c r="G31" s="8"/>
    </row>
    <row r="32" ht="15.6" customHeight="1">
      <c r="A32" s="249"/>
      <c r="B32" s="249"/>
      <c r="C32" s="249"/>
      <c r="D32" s="249"/>
      <c r="E32" s="249"/>
      <c r="F32" s="8"/>
      <c r="G32" s="8"/>
    </row>
    <row r="33" ht="15.6" customHeight="1">
      <c r="A33" t="s" s="278">
        <v>115</v>
      </c>
      <c r="B33" s="8"/>
      <c r="C33" s="8"/>
      <c r="D33" s="8"/>
      <c r="E33" s="8"/>
      <c r="F33" s="8"/>
      <c r="G33" s="8"/>
    </row>
    <row r="34" ht="16.15" customHeight="1">
      <c r="A34" s="10"/>
      <c r="B34" s="10"/>
      <c r="C34" s="10"/>
      <c r="D34" s="10"/>
      <c r="E34" s="10"/>
      <c r="F34" s="8"/>
      <c r="G34" s="8"/>
    </row>
    <row r="35" ht="15.6" customHeight="1">
      <c r="A35" t="s" s="279">
        <v>116</v>
      </c>
      <c r="B35" t="s" s="280">
        <v>117</v>
      </c>
      <c r="C35" t="s" s="280">
        <v>118</v>
      </c>
      <c r="D35" t="s" s="280">
        <v>119</v>
      </c>
      <c r="E35" t="s" s="156">
        <v>120</v>
      </c>
      <c r="F35" s="14"/>
      <c r="G35" s="8"/>
    </row>
    <row r="36" ht="15.6" customHeight="1">
      <c r="A36" s="281"/>
      <c r="B36" s="282"/>
      <c r="C36" s="283"/>
      <c r="D36" s="283"/>
      <c r="E36" s="284"/>
      <c r="F36" s="14"/>
      <c r="G36" s="8"/>
    </row>
    <row r="37" ht="15.6" customHeight="1">
      <c r="A37" s="285"/>
      <c r="B37" s="286"/>
      <c r="C37" s="287"/>
      <c r="D37" s="287"/>
      <c r="E37" s="288"/>
      <c r="F37" s="14"/>
      <c r="G37" s="8"/>
    </row>
    <row r="38" ht="16.15" customHeight="1">
      <c r="A38" s="289"/>
      <c r="B38" s="290"/>
      <c r="C38" s="291"/>
      <c r="D38" s="291"/>
      <c r="E38" s="292"/>
      <c r="F38" s="14"/>
      <c r="G38" s="8"/>
    </row>
    <row r="39" ht="16.15" customHeight="1">
      <c r="A39" t="s" s="293">
        <v>121</v>
      </c>
      <c r="B39" s="294"/>
      <c r="C39" s="294"/>
      <c r="D39" s="295"/>
      <c r="E39" s="133">
        <f>SUM(E36:E38)</f>
        <v>0</v>
      </c>
      <c r="F39" s="14"/>
      <c r="G39" s="8"/>
    </row>
    <row r="40" ht="16.15" customHeight="1">
      <c r="A40" s="274"/>
      <c r="B40" s="274"/>
      <c r="C40" s="274"/>
      <c r="D40" s="274"/>
      <c r="E40" s="274"/>
      <c r="F40" s="8"/>
      <c r="G40" s="8"/>
    </row>
    <row r="41" ht="15.6" customHeight="1">
      <c r="A41" t="s" s="296">
        <v>122</v>
      </c>
      <c r="B41" s="297"/>
      <c r="C41" s="297"/>
      <c r="D41" s="298"/>
      <c r="E41" s="269">
        <f>SUM(E30-E39)</f>
        <v>0</v>
      </c>
      <c r="F41" s="14"/>
      <c r="G41" s="8"/>
    </row>
    <row r="42" ht="15.6" customHeight="1">
      <c r="A42" s="299"/>
      <c r="B42" s="300"/>
      <c r="C42" s="300"/>
      <c r="D42" s="301"/>
      <c r="E42" s="302"/>
      <c r="F42" s="14"/>
      <c r="G42" s="8"/>
    </row>
    <row r="43" ht="16.15" customHeight="1">
      <c r="A43" s="249"/>
      <c r="B43" s="249"/>
      <c r="C43" s="303"/>
      <c r="D43" s="303"/>
      <c r="E43" s="249"/>
      <c r="F43" s="8"/>
      <c r="G43" s="8"/>
    </row>
    <row r="44" ht="15.35" customHeight="1">
      <c r="A44" t="s" s="304">
        <v>123</v>
      </c>
      <c r="B44" s="305"/>
      <c r="C44" s="306"/>
      <c r="D44" s="307"/>
      <c r="E44" s="308"/>
      <c r="F44" s="8"/>
      <c r="G44" s="8"/>
    </row>
    <row r="45" ht="27.6" customHeight="1">
      <c r="A45" s="309"/>
      <c r="B45" s="305"/>
      <c r="C45" s="310"/>
      <c r="D45" s="311"/>
      <c r="E45" s="308"/>
      <c r="F45" s="8"/>
      <c r="G45" s="8"/>
    </row>
    <row r="46" ht="15.6" customHeight="1">
      <c r="A46" t="s" s="312">
        <v>101</v>
      </c>
      <c r="B46" s="313"/>
      <c r="C46" s="314">
        <v>44742</v>
      </c>
      <c r="D46" s="315"/>
      <c r="E46" s="308"/>
      <c r="F46" s="8"/>
      <c r="G46" s="8"/>
    </row>
    <row r="47" ht="15.6" customHeight="1">
      <c r="A47" s="316"/>
      <c r="B47" s="313"/>
      <c r="C47" s="317"/>
      <c r="D47" s="318"/>
      <c r="E47" s="308"/>
      <c r="F47" s="8"/>
      <c r="G47" s="8"/>
    </row>
  </sheetData>
  <mergeCells count="29">
    <mergeCell ref="B10:C10"/>
    <mergeCell ref="C44:D45"/>
    <mergeCell ref="A44:B45"/>
    <mergeCell ref="C46:D47"/>
    <mergeCell ref="A46:B47"/>
    <mergeCell ref="A20:B20"/>
    <mergeCell ref="A39:D39"/>
    <mergeCell ref="A41:D42"/>
    <mergeCell ref="E12:E13"/>
    <mergeCell ref="A23:D24"/>
    <mergeCell ref="E23:E24"/>
    <mergeCell ref="D14:D15"/>
    <mergeCell ref="D16:D17"/>
    <mergeCell ref="E14:E15"/>
    <mergeCell ref="E16:E17"/>
    <mergeCell ref="A12:B13"/>
    <mergeCell ref="A14:B15"/>
    <mergeCell ref="A16:B17"/>
    <mergeCell ref="A19:B19"/>
    <mergeCell ref="E41:E42"/>
    <mergeCell ref="E25:E26"/>
    <mergeCell ref="A27:D28"/>
    <mergeCell ref="E27:E28"/>
    <mergeCell ref="A30:D31"/>
    <mergeCell ref="E30:E31"/>
    <mergeCell ref="A25:D26"/>
    <mergeCell ref="C14:C15"/>
    <mergeCell ref="C16:C17"/>
    <mergeCell ref="A18:B18"/>
  </mergeCells>
  <conditionalFormatting sqref="E14:E20">
    <cfRule type="cellIs" dxfId="6" priority="1" operator="lessThan" stopIfTrue="1">
      <formula>0</formula>
    </cfRule>
    <cfRule type="cellIs" dxfId="7" priority="2" operator="greaterThan" stopIfTrue="1">
      <formula>0</formula>
    </cfRule>
  </conditionalFormatting>
  <conditionalFormatting sqref="E30:E31">
    <cfRule type="cellIs" dxfId="8" priority="1" operator="greaterThan" stopIfTrue="1">
      <formula>0</formula>
    </cfRule>
    <cfRule type="cellIs" dxfId="9" priority="2" operator="equal" stopIfTrue="1">
      <formula>0</formula>
    </cfRule>
    <cfRule type="cellIs" dxfId="10" priority="3" operator="lessThan" stopIfTrue="1">
      <formula>0</formula>
    </cfRule>
  </conditionalFormatting>
  <pageMargins left="0.708661" right="0.708661" top="0.354331" bottom="0.354331" header="0.314961" footer="0.314961"/>
  <pageSetup firstPageNumber="1" fitToHeight="1" fitToWidth="1" scale="100" useFirstPageNumber="0" orientation="portrait" pageOrder="downThenOver"/>
  <headerFooter>
    <oddFooter>&amp;C&amp;"Helvetica Neue,Regular"&amp;12&amp;K000000&amp;P</oddFooter>
  </headerFooter>
  <drawing r:id="rId1"/>
</worksheet>
</file>

<file path=xl/worksheets/sheet5.xml><?xml version="1.0" encoding="utf-8"?>
<worksheet xmlns:r="http://schemas.openxmlformats.org/officeDocument/2006/relationships" xmlns="http://schemas.openxmlformats.org/spreadsheetml/2006/main">
  <dimension ref="A1:AJ166"/>
  <sheetViews>
    <sheetView workbookViewId="0" showGridLines="0" defaultGridColor="1"/>
  </sheetViews>
  <sheetFormatPr defaultColWidth="11.3333" defaultRowHeight="15.6" customHeight="1" outlineLevelRow="0" outlineLevelCol="0"/>
  <cols>
    <col min="1" max="1" width="11.2031" style="319" customWidth="1"/>
    <col min="2" max="2" width="13.5078" style="319" customWidth="1"/>
    <col min="3" max="3" width="20.5" style="319" customWidth="1"/>
    <col min="4" max="4" width="25.2969" style="319" customWidth="1"/>
    <col min="5" max="11" hidden="1" width="11.3333" style="319" customWidth="1"/>
    <col min="12" max="12" width="10.3516" style="319" customWidth="1"/>
    <col min="13" max="13" width="9.35156" style="319" customWidth="1"/>
    <col min="14" max="16" width="9" style="319" customWidth="1"/>
    <col min="17" max="17" width="9.35156" style="319" customWidth="1"/>
    <col min="18" max="18" width="12.8516" style="319" customWidth="1"/>
    <col min="19" max="19" width="10.1719" style="319" customWidth="1"/>
    <col min="20" max="21" width="10.3516" style="319" customWidth="1"/>
    <col min="22" max="22" width="9.35156" style="319" customWidth="1"/>
    <col min="23" max="24" width="10.5" style="319" customWidth="1"/>
    <col min="25" max="30" width="10.3516" style="319" customWidth="1"/>
    <col min="31" max="33" width="11.5" style="319" customWidth="1"/>
    <col min="34" max="34" width="12.1719" style="319" customWidth="1"/>
    <col min="35" max="36" width="11.3516" style="319" customWidth="1"/>
    <col min="37" max="16384" width="11.3516" style="319" customWidth="1"/>
  </cols>
  <sheetData>
    <row r="1" ht="15.6" customHeight="1">
      <c r="A1" s="320"/>
      <c r="B1" s="321"/>
      <c r="C1" s="322"/>
      <c r="D1" s="322"/>
      <c r="E1" s="323"/>
      <c r="F1" s="323"/>
      <c r="G1" s="323"/>
      <c r="H1" s="323"/>
      <c r="I1" s="323"/>
      <c r="J1" s="323"/>
      <c r="K1" s="323"/>
      <c r="L1" s="323"/>
      <c r="M1" t="s" s="324">
        <v>125</v>
      </c>
      <c r="N1" s="325"/>
      <c r="O1" s="325"/>
      <c r="P1" s="325"/>
      <c r="Q1" s="325"/>
      <c r="R1" s="325"/>
      <c r="S1" s="325"/>
      <c r="T1" s="325"/>
      <c r="U1" s="325"/>
      <c r="V1" s="325"/>
      <c r="W1" s="325"/>
      <c r="X1" s="325"/>
      <c r="Y1" s="325"/>
      <c r="Z1" s="325"/>
      <c r="AA1" s="325"/>
      <c r="AB1" s="325"/>
      <c r="AC1" s="325"/>
      <c r="AD1" s="325"/>
      <c r="AE1" s="326"/>
      <c r="AF1" s="327"/>
      <c r="AG1" t="s" s="328">
        <v>126</v>
      </c>
      <c r="AH1" s="329"/>
      <c r="AI1" t="s" s="328">
        <v>126</v>
      </c>
      <c r="AJ1" s="330"/>
    </row>
    <row r="2" ht="22.9" customHeight="1">
      <c r="A2" s="331"/>
      <c r="B2" s="332"/>
      <c r="C2" s="333"/>
      <c r="D2" s="334"/>
      <c r="E2" s="323"/>
      <c r="F2" s="323"/>
      <c r="G2" s="323"/>
      <c r="H2" s="323"/>
      <c r="I2" s="323"/>
      <c r="J2" s="323"/>
      <c r="K2" s="323"/>
      <c r="L2" s="323"/>
      <c r="M2" s="335"/>
      <c r="N2" s="335"/>
      <c r="O2" s="335"/>
      <c r="P2" s="335"/>
      <c r="Q2" s="335"/>
      <c r="R2" s="335"/>
      <c r="S2" s="335"/>
      <c r="T2" s="335"/>
      <c r="U2" s="335"/>
      <c r="V2" s="335"/>
      <c r="W2" s="335"/>
      <c r="X2" s="335"/>
      <c r="Y2" s="335"/>
      <c r="Z2" s="335"/>
      <c r="AA2" s="335"/>
      <c r="AB2" s="335"/>
      <c r="AC2" s="335"/>
      <c r="AD2" s="335"/>
      <c r="AE2" s="336"/>
      <c r="AF2" s="337"/>
      <c r="AG2" s="338"/>
      <c r="AH2" s="339"/>
      <c r="AI2" s="338"/>
      <c r="AJ2" s="340"/>
    </row>
    <row r="3" ht="16.15" customHeight="1">
      <c r="A3" t="s" s="341">
        <v>127</v>
      </c>
      <c r="B3" s="342"/>
      <c r="C3" s="342"/>
      <c r="D3" t="s" s="343">
        <v>128</v>
      </c>
      <c r="E3" s="323"/>
      <c r="F3" s="323"/>
      <c r="G3" s="323"/>
      <c r="H3" s="323"/>
      <c r="I3" s="323"/>
      <c r="J3" s="323"/>
      <c r="K3" s="344"/>
      <c r="L3" s="345">
        <f>SUM(L6:L19)</f>
        <v>6672.29</v>
      </c>
      <c r="M3" s="346">
        <f>SUM(M6:M55)</f>
        <v>181.11</v>
      </c>
      <c r="N3" s="347">
        <f>SUM(N6:N55)</f>
        <v>0</v>
      </c>
      <c r="O3" s="347">
        <f>SUM(O6:O55)</f>
        <v>300</v>
      </c>
      <c r="P3" s="347">
        <f>SUM(P6:P55)</f>
        <v>0</v>
      </c>
      <c r="Q3" s="346">
        <f>SUM(Q6:Q55)</f>
        <v>119.9</v>
      </c>
      <c r="R3" s="346">
        <f>SUM(R6:R55)</f>
        <v>1306.47</v>
      </c>
      <c r="S3" s="346">
        <f>SUM(S6:S55)</f>
        <v>154.6</v>
      </c>
      <c r="T3" s="346">
        <f>SUM(T6:T55)</f>
        <v>0</v>
      </c>
      <c r="U3" s="346">
        <f>SUM(U6:U55)</f>
        <v>94.31999999999999</v>
      </c>
      <c r="V3" s="346">
        <f>SUM(V6:V55)</f>
        <v>0</v>
      </c>
      <c r="W3" s="346">
        <f>SUM(W6:W55)</f>
        <v>349.8</v>
      </c>
      <c r="X3" s="346">
        <f>SUM(X6:X55)</f>
        <v>2916</v>
      </c>
      <c r="Y3" s="346">
        <f>SUM(Y6:Y55)</f>
        <v>401.5</v>
      </c>
      <c r="Z3" s="346">
        <f>SUM(Z6:Z55)</f>
        <v>0</v>
      </c>
      <c r="AA3" s="346">
        <f>SUM(AA6:AA55)</f>
        <v>0</v>
      </c>
      <c r="AB3" s="346">
        <f>SUM(AB6:AB55)</f>
        <v>223.48</v>
      </c>
      <c r="AC3" s="346">
        <f>SUM(AC6:AC55)</f>
        <v>0</v>
      </c>
      <c r="AD3" s="346">
        <f>SUM(AD6:AD55)</f>
        <v>8</v>
      </c>
      <c r="AE3" s="346">
        <f>SUM(AE6:AE55)</f>
        <v>0</v>
      </c>
      <c r="AF3" s="346">
        <f>SUM(AF6:AF55)</f>
        <v>0</v>
      </c>
      <c r="AG3" s="348">
        <f>SUM(M3:AE3)</f>
        <v>6055.18</v>
      </c>
      <c r="AH3" s="349">
        <f>SUM(AH6:AH55)</f>
        <v>755.73</v>
      </c>
      <c r="AI3" s="132">
        <f>SUM(AG3+AH3)</f>
        <v>6810.91</v>
      </c>
      <c r="AJ3" s="350"/>
    </row>
    <row r="4" ht="15.6" customHeight="1">
      <c r="A4" s="342"/>
      <c r="B4" s="342"/>
      <c r="C4" s="342"/>
      <c r="D4" t="s" s="351">
        <v>129</v>
      </c>
      <c r="E4" s="352"/>
      <c r="F4" s="352"/>
      <c r="G4" s="352"/>
      <c r="H4" s="352"/>
      <c r="I4" s="352"/>
      <c r="J4" s="352"/>
      <c r="K4" s="353"/>
      <c r="L4" s="353"/>
      <c r="M4" t="s" s="354">
        <v>25</v>
      </c>
      <c r="N4" t="s" s="355">
        <v>27</v>
      </c>
      <c r="O4" t="s" s="356">
        <v>29</v>
      </c>
      <c r="P4" t="s" s="356">
        <v>31</v>
      </c>
      <c r="Q4" t="s" s="354">
        <v>33</v>
      </c>
      <c r="R4" t="s" s="354">
        <v>35</v>
      </c>
      <c r="S4" t="s" s="354">
        <v>37</v>
      </c>
      <c r="T4" t="s" s="354">
        <v>39</v>
      </c>
      <c r="U4" t="s" s="354">
        <v>41</v>
      </c>
      <c r="V4" t="s" s="357">
        <v>43</v>
      </c>
      <c r="W4" t="s" s="354">
        <v>45</v>
      </c>
      <c r="X4" t="s" s="357">
        <v>47</v>
      </c>
      <c r="Y4" t="s" s="357">
        <v>49</v>
      </c>
      <c r="Z4" t="s" s="357">
        <v>51</v>
      </c>
      <c r="AA4" t="s" s="357">
        <v>53</v>
      </c>
      <c r="AB4" t="s" s="357">
        <v>55</v>
      </c>
      <c r="AC4" t="s" s="357">
        <v>57</v>
      </c>
      <c r="AD4" t="s" s="357">
        <v>59</v>
      </c>
      <c r="AE4" t="s" s="354">
        <v>61</v>
      </c>
      <c r="AF4" t="s" s="354">
        <v>63</v>
      </c>
      <c r="AG4" s="358"/>
      <c r="AH4" t="s" s="359">
        <v>65</v>
      </c>
      <c r="AI4" s="360"/>
      <c r="AJ4" s="361"/>
    </row>
    <row r="5" ht="27.6" customHeight="1">
      <c r="A5" t="s" s="362">
        <v>101</v>
      </c>
      <c r="B5" t="s" s="363">
        <v>130</v>
      </c>
      <c r="C5" t="s" s="362">
        <v>131</v>
      </c>
      <c r="D5" t="s" s="362">
        <v>132</v>
      </c>
      <c r="E5" s="364"/>
      <c r="F5" s="365"/>
      <c r="G5" s="364"/>
      <c r="H5" s="364"/>
      <c r="I5" s="364"/>
      <c r="J5" s="364"/>
      <c r="K5" s="366"/>
      <c r="L5" t="s" s="367">
        <v>133</v>
      </c>
      <c r="M5" t="s" s="363">
        <v>26</v>
      </c>
      <c r="N5" t="s" s="362">
        <v>28</v>
      </c>
      <c r="O5" t="s" s="363">
        <v>30</v>
      </c>
      <c r="P5" t="s" s="363">
        <v>32</v>
      </c>
      <c r="Q5" t="s" s="363">
        <v>134</v>
      </c>
      <c r="R5" t="s" s="363">
        <v>135</v>
      </c>
      <c r="S5" t="s" s="363">
        <v>93</v>
      </c>
      <c r="T5" t="s" s="363">
        <v>136</v>
      </c>
      <c r="U5" t="s" s="368">
        <v>42</v>
      </c>
      <c r="V5" t="s" s="368">
        <v>137</v>
      </c>
      <c r="W5" t="s" s="363">
        <v>138</v>
      </c>
      <c r="X5" t="s" s="363">
        <v>48</v>
      </c>
      <c r="Y5" t="s" s="369">
        <v>139</v>
      </c>
      <c r="Z5" t="s" s="363">
        <v>52</v>
      </c>
      <c r="AA5" t="s" s="368">
        <v>54</v>
      </c>
      <c r="AB5" t="s" s="363">
        <v>56</v>
      </c>
      <c r="AC5" t="s" s="363">
        <v>58</v>
      </c>
      <c r="AD5" t="s" s="363">
        <v>60</v>
      </c>
      <c r="AE5" t="s" s="363">
        <v>62</v>
      </c>
      <c r="AF5" t="s" s="363">
        <v>140</v>
      </c>
      <c r="AG5" s="370"/>
      <c r="AH5" t="s" s="371">
        <v>141</v>
      </c>
      <c r="AI5" s="308"/>
      <c r="AJ5" s="361"/>
    </row>
    <row r="6" ht="15.6" customHeight="1">
      <c r="A6" s="372">
        <v>44652</v>
      </c>
      <c r="B6" t="s" s="373">
        <v>142</v>
      </c>
      <c r="C6" t="s" s="373">
        <v>143</v>
      </c>
      <c r="D6" t="s" s="373">
        <v>144</v>
      </c>
      <c r="E6" s="374"/>
      <c r="F6" s="374"/>
      <c r="G6" s="374"/>
      <c r="H6" s="374"/>
      <c r="I6" s="374"/>
      <c r="J6" s="374"/>
      <c r="K6" s="374"/>
      <c r="L6" s="375">
        <f>SUM(M6:AH6)</f>
        <v>481.8</v>
      </c>
      <c r="M6" s="376"/>
      <c r="N6" s="376"/>
      <c r="O6" s="376"/>
      <c r="P6" s="376"/>
      <c r="Q6" s="376"/>
      <c r="R6" s="376"/>
      <c r="S6" s="376"/>
      <c r="T6" s="376"/>
      <c r="U6" s="376"/>
      <c r="V6" s="376"/>
      <c r="W6" s="376"/>
      <c r="X6" s="376"/>
      <c r="Y6" s="376">
        <v>401.5</v>
      </c>
      <c r="Z6" s="376"/>
      <c r="AA6" s="376"/>
      <c r="AB6" s="376"/>
      <c r="AC6" s="376"/>
      <c r="AD6" s="376"/>
      <c r="AE6" s="376"/>
      <c r="AF6" s="376"/>
      <c r="AG6" s="377"/>
      <c r="AH6" s="376">
        <v>80.3</v>
      </c>
      <c r="AI6" t="s" s="378">
        <v>145</v>
      </c>
      <c r="AJ6" s="361"/>
    </row>
    <row r="7" ht="15.6" customHeight="1">
      <c r="A7" s="372">
        <v>44655</v>
      </c>
      <c r="B7" t="s" s="373">
        <v>142</v>
      </c>
      <c r="C7" t="s" s="373">
        <v>146</v>
      </c>
      <c r="D7" t="s" s="373">
        <v>147</v>
      </c>
      <c r="E7" s="379"/>
      <c r="F7" s="379"/>
      <c r="G7" s="379"/>
      <c r="H7" s="379"/>
      <c r="I7" s="379"/>
      <c r="J7" s="379"/>
      <c r="K7" s="379"/>
      <c r="L7" s="380">
        <f>SUM(M7:AH7)</f>
        <v>376.02</v>
      </c>
      <c r="M7" s="376"/>
      <c r="N7" s="376"/>
      <c r="O7" s="376"/>
      <c r="P7" s="376"/>
      <c r="Q7" s="376"/>
      <c r="R7" s="376">
        <v>350.02</v>
      </c>
      <c r="S7" s="376"/>
      <c r="T7" s="376"/>
      <c r="U7" s="376">
        <v>26</v>
      </c>
      <c r="V7" s="376"/>
      <c r="W7" s="376"/>
      <c r="X7" s="376"/>
      <c r="Y7" s="376"/>
      <c r="Z7" s="376"/>
      <c r="AA7" s="376"/>
      <c r="AB7" s="376"/>
      <c r="AC7" s="376"/>
      <c r="AD7" s="376"/>
      <c r="AE7" s="376"/>
      <c r="AF7" s="376"/>
      <c r="AG7" s="381"/>
      <c r="AH7" s="376"/>
      <c r="AI7" s="382"/>
      <c r="AJ7" s="361"/>
    </row>
    <row r="8" ht="15.6" customHeight="1">
      <c r="A8" s="372">
        <v>44673</v>
      </c>
      <c r="B8" t="s" s="373">
        <v>148</v>
      </c>
      <c r="C8" t="s" s="373">
        <v>149</v>
      </c>
      <c r="D8" t="s" s="373">
        <v>150</v>
      </c>
      <c r="E8" s="379"/>
      <c r="F8" s="379"/>
      <c r="G8" s="379"/>
      <c r="H8" s="379"/>
      <c r="I8" s="379"/>
      <c r="J8" s="379"/>
      <c r="K8" s="379"/>
      <c r="L8" s="380">
        <f>SUM(M8:AH8)</f>
        <v>8</v>
      </c>
      <c r="M8" s="376"/>
      <c r="N8" s="376"/>
      <c r="O8" s="376"/>
      <c r="P8" s="376"/>
      <c r="Q8" s="376"/>
      <c r="R8" s="376"/>
      <c r="S8" s="376"/>
      <c r="T8" s="376"/>
      <c r="U8" s="376"/>
      <c r="V8" s="376"/>
      <c r="W8" s="376"/>
      <c r="X8" s="376"/>
      <c r="Y8" s="376"/>
      <c r="Z8" s="376"/>
      <c r="AA8" s="376"/>
      <c r="AB8" s="376"/>
      <c r="AC8" s="376"/>
      <c r="AD8" s="376">
        <v>8</v>
      </c>
      <c r="AE8" s="376"/>
      <c r="AF8" s="376"/>
      <c r="AG8" s="381"/>
      <c r="AH8" s="376"/>
      <c r="AI8" s="382"/>
      <c r="AJ8" s="361"/>
    </row>
    <row r="9" ht="15.6" customHeight="1">
      <c r="A9" s="372">
        <v>44684</v>
      </c>
      <c r="B9" t="s" s="373">
        <v>142</v>
      </c>
      <c r="C9" t="s" s="373">
        <v>138</v>
      </c>
      <c r="D9" t="s" s="373">
        <v>151</v>
      </c>
      <c r="E9" s="379"/>
      <c r="F9" s="379"/>
      <c r="G9" s="379"/>
      <c r="H9" s="379"/>
      <c r="I9" s="379"/>
      <c r="J9" s="379"/>
      <c r="K9" s="379"/>
      <c r="L9" s="380">
        <f>SUM(M9:AH9)</f>
        <v>138.62</v>
      </c>
      <c r="M9" s="376"/>
      <c r="N9" s="376"/>
      <c r="O9" s="376"/>
      <c r="P9" s="376"/>
      <c r="Q9" s="376"/>
      <c r="R9" s="376"/>
      <c r="S9" s="376"/>
      <c r="T9" s="376"/>
      <c r="U9" s="376"/>
      <c r="V9" s="376"/>
      <c r="W9" s="376">
        <v>116.6</v>
      </c>
      <c r="X9" s="376"/>
      <c r="Y9" s="376"/>
      <c r="Z9" s="376"/>
      <c r="AA9" s="376"/>
      <c r="AB9" s="376"/>
      <c r="AC9" s="376"/>
      <c r="AD9" s="376"/>
      <c r="AE9" s="376"/>
      <c r="AF9" s="376"/>
      <c r="AG9" s="381"/>
      <c r="AH9" s="376">
        <v>22.02</v>
      </c>
      <c r="AI9" t="s" s="378">
        <v>145</v>
      </c>
      <c r="AJ9" s="361"/>
    </row>
    <row r="10" ht="15.6" customHeight="1">
      <c r="A10" s="372">
        <v>44684</v>
      </c>
      <c r="B10" t="s" s="373">
        <v>142</v>
      </c>
      <c r="C10" t="s" s="373">
        <v>146</v>
      </c>
      <c r="D10" t="s" s="373">
        <v>152</v>
      </c>
      <c r="E10" s="379"/>
      <c r="F10" s="379"/>
      <c r="G10" s="379"/>
      <c r="H10" s="379"/>
      <c r="I10" s="379"/>
      <c r="J10" s="379"/>
      <c r="K10" s="379"/>
      <c r="L10" s="380">
        <f>SUM(M10:AH10)</f>
        <v>449.28</v>
      </c>
      <c r="M10" s="376"/>
      <c r="N10" s="376"/>
      <c r="O10" s="376"/>
      <c r="P10" s="376"/>
      <c r="Q10" s="376"/>
      <c r="R10" s="376">
        <v>423.28</v>
      </c>
      <c r="S10" s="376">
        <v>26</v>
      </c>
      <c r="T10" s="376"/>
      <c r="U10" s="376"/>
      <c r="V10" s="376"/>
      <c r="W10" s="376"/>
      <c r="X10" s="376"/>
      <c r="Y10" s="376"/>
      <c r="Z10" s="376"/>
      <c r="AA10" s="376"/>
      <c r="AB10" s="376"/>
      <c r="AC10" s="376"/>
      <c r="AD10" s="376"/>
      <c r="AE10" s="376"/>
      <c r="AF10" s="376"/>
      <c r="AG10" s="381"/>
      <c r="AH10" s="376"/>
      <c r="AI10" s="382"/>
      <c r="AJ10" s="361"/>
    </row>
    <row r="11" ht="15.6" customHeight="1">
      <c r="A11" s="372">
        <v>44684</v>
      </c>
      <c r="B11" t="s" s="373">
        <v>142</v>
      </c>
      <c r="C11" t="s" s="373">
        <v>153</v>
      </c>
      <c r="D11" t="s" s="373">
        <v>154</v>
      </c>
      <c r="E11" s="379"/>
      <c r="F11" s="379"/>
      <c r="G11" s="379"/>
      <c r="H11" s="379"/>
      <c r="I11" s="379"/>
      <c r="J11" s="379"/>
      <c r="K11" s="379"/>
      <c r="L11" s="380">
        <f>SUM(M11:AH11)</f>
        <v>60</v>
      </c>
      <c r="M11" s="376"/>
      <c r="N11" s="376"/>
      <c r="O11" s="376"/>
      <c r="P11" s="376"/>
      <c r="Q11" s="376"/>
      <c r="R11" s="376"/>
      <c r="S11" s="376"/>
      <c r="T11" s="376"/>
      <c r="U11" s="376">
        <v>60</v>
      </c>
      <c r="V11" s="376"/>
      <c r="W11" s="376"/>
      <c r="X11" s="376"/>
      <c r="Y11" s="376"/>
      <c r="Z11" s="376"/>
      <c r="AA11" s="376"/>
      <c r="AB11" s="376"/>
      <c r="AC11" s="376"/>
      <c r="AD11" s="376"/>
      <c r="AE11" s="376"/>
      <c r="AF11" s="376"/>
      <c r="AG11" s="381"/>
      <c r="AH11" s="376"/>
      <c r="AI11" s="382"/>
      <c r="AJ11" s="361"/>
    </row>
    <row r="12" ht="15.6" customHeight="1">
      <c r="A12" s="372">
        <v>44684</v>
      </c>
      <c r="B12" t="s" s="373">
        <v>142</v>
      </c>
      <c r="C12" t="s" s="373">
        <v>26</v>
      </c>
      <c r="D12" t="s" s="373">
        <v>155</v>
      </c>
      <c r="E12" s="379"/>
      <c r="F12" s="379"/>
      <c r="G12" s="379"/>
      <c r="H12" s="379"/>
      <c r="I12" s="379"/>
      <c r="J12" s="379"/>
      <c r="K12" s="379"/>
      <c r="L12" s="380">
        <f>SUM(M12:AH12)</f>
        <v>118.11</v>
      </c>
      <c r="M12" s="376">
        <v>118.11</v>
      </c>
      <c r="N12" s="376"/>
      <c r="O12" s="376"/>
      <c r="P12" s="376"/>
      <c r="Q12" s="376"/>
      <c r="R12" s="376"/>
      <c r="S12" s="376"/>
      <c r="T12" s="376"/>
      <c r="U12" s="376"/>
      <c r="V12" s="376"/>
      <c r="W12" s="376"/>
      <c r="X12" s="376"/>
      <c r="Y12" s="376"/>
      <c r="Z12" s="376"/>
      <c r="AA12" s="376"/>
      <c r="AB12" s="376"/>
      <c r="AC12" s="376"/>
      <c r="AD12" s="376"/>
      <c r="AE12" s="376"/>
      <c r="AF12" s="376"/>
      <c r="AG12" s="381"/>
      <c r="AH12" s="376"/>
      <c r="AI12" s="382"/>
      <c r="AJ12" s="361"/>
    </row>
    <row r="13" ht="15.6" customHeight="1">
      <c r="A13" s="372">
        <v>44684</v>
      </c>
      <c r="B13" t="s" s="373">
        <v>142</v>
      </c>
      <c r="C13" t="s" s="373">
        <v>146</v>
      </c>
      <c r="D13" t="s" s="373">
        <v>156</v>
      </c>
      <c r="E13" s="379"/>
      <c r="F13" s="379"/>
      <c r="G13" s="379"/>
      <c r="H13" s="379"/>
      <c r="I13" s="379"/>
      <c r="J13" s="379"/>
      <c r="K13" s="379"/>
      <c r="L13" s="380">
        <f>SUM(M13:AH13)</f>
        <v>24.3</v>
      </c>
      <c r="M13" s="376"/>
      <c r="N13" s="376"/>
      <c r="O13" s="376"/>
      <c r="P13" s="376"/>
      <c r="Q13" s="376"/>
      <c r="R13" s="376"/>
      <c r="S13" s="376">
        <v>24.3</v>
      </c>
      <c r="T13" s="376"/>
      <c r="U13" s="376"/>
      <c r="V13" s="376"/>
      <c r="W13" s="376"/>
      <c r="X13" s="376"/>
      <c r="Y13" s="376"/>
      <c r="Z13" s="376"/>
      <c r="AA13" s="376"/>
      <c r="AB13" s="376"/>
      <c r="AC13" s="376"/>
      <c r="AD13" s="376"/>
      <c r="AE13" s="376"/>
      <c r="AF13" s="376"/>
      <c r="AG13" s="381"/>
      <c r="AH13" s="376"/>
      <c r="AI13" s="382"/>
      <c r="AJ13" s="361"/>
    </row>
    <row r="14" ht="15.6" customHeight="1">
      <c r="A14" s="372">
        <v>44684</v>
      </c>
      <c r="B14" t="s" s="373">
        <v>142</v>
      </c>
      <c r="C14" t="s" s="373">
        <v>157</v>
      </c>
      <c r="D14" t="s" s="373">
        <v>158</v>
      </c>
      <c r="E14" s="379"/>
      <c r="F14" s="379"/>
      <c r="G14" s="379"/>
      <c r="H14" s="379"/>
      <c r="I14" s="379"/>
      <c r="J14" s="379"/>
      <c r="K14" s="379"/>
      <c r="L14" s="380">
        <f>SUM(M14:AH14)</f>
        <v>300</v>
      </c>
      <c r="M14" s="376"/>
      <c r="N14" s="376"/>
      <c r="O14" s="376">
        <v>300</v>
      </c>
      <c r="P14" s="376"/>
      <c r="Q14" s="376"/>
      <c r="R14" s="376"/>
      <c r="S14" s="376"/>
      <c r="T14" s="376"/>
      <c r="U14" s="376"/>
      <c r="V14" s="376"/>
      <c r="W14" s="376"/>
      <c r="X14" s="376"/>
      <c r="Y14" s="376"/>
      <c r="Z14" s="376"/>
      <c r="AA14" s="376"/>
      <c r="AB14" s="376"/>
      <c r="AC14" s="376"/>
      <c r="AD14" s="376"/>
      <c r="AE14" s="376"/>
      <c r="AF14" s="376"/>
      <c r="AG14" s="381"/>
      <c r="AH14" s="376"/>
      <c r="AI14" s="382"/>
      <c r="AJ14" s="361"/>
    </row>
    <row r="15" ht="15.6" customHeight="1">
      <c r="A15" s="372">
        <v>44686</v>
      </c>
      <c r="B15" t="s" s="373">
        <v>142</v>
      </c>
      <c r="C15" t="s" s="373">
        <v>26</v>
      </c>
      <c r="D15" t="s" s="373">
        <v>155</v>
      </c>
      <c r="E15" s="379"/>
      <c r="F15" s="379"/>
      <c r="G15" s="379"/>
      <c r="H15" s="379"/>
      <c r="I15" s="379"/>
      <c r="J15" s="379"/>
      <c r="K15" s="379"/>
      <c r="L15" s="380">
        <f>SUM(M15:AH15)</f>
        <v>63</v>
      </c>
      <c r="M15" s="376">
        <v>63</v>
      </c>
      <c r="N15" s="376"/>
      <c r="O15" s="376"/>
      <c r="P15" s="376"/>
      <c r="Q15" s="376"/>
      <c r="R15" s="376"/>
      <c r="S15" s="376"/>
      <c r="T15" s="376"/>
      <c r="U15" s="376"/>
      <c r="V15" s="376"/>
      <c r="W15" s="376"/>
      <c r="X15" s="376"/>
      <c r="Y15" s="376"/>
      <c r="Z15" s="376"/>
      <c r="AA15" s="376"/>
      <c r="AB15" s="376"/>
      <c r="AC15" s="376"/>
      <c r="AD15" s="376"/>
      <c r="AE15" s="376"/>
      <c r="AF15" s="376"/>
      <c r="AG15" s="381"/>
      <c r="AH15" s="376"/>
      <c r="AI15" s="382"/>
      <c r="AJ15" s="361"/>
    </row>
    <row r="16" ht="15.6" customHeight="1">
      <c r="A16" s="372">
        <v>44712</v>
      </c>
      <c r="B16" t="s" s="373">
        <v>142</v>
      </c>
      <c r="C16" t="s" s="373">
        <v>138</v>
      </c>
      <c r="D16" t="s" s="373">
        <v>151</v>
      </c>
      <c r="E16" s="379"/>
      <c r="F16" s="379"/>
      <c r="G16" s="379"/>
      <c r="H16" s="379"/>
      <c r="I16" s="379"/>
      <c r="J16" s="379"/>
      <c r="K16" s="379"/>
      <c r="L16" s="380">
        <f>SUM(M16:AH16)</f>
        <v>138.62</v>
      </c>
      <c r="M16" s="376"/>
      <c r="N16" s="376"/>
      <c r="O16" s="376"/>
      <c r="P16" s="376"/>
      <c r="Q16" s="376"/>
      <c r="R16" s="376"/>
      <c r="S16" s="376"/>
      <c r="T16" s="376"/>
      <c r="U16" s="376"/>
      <c r="V16" s="376"/>
      <c r="W16" s="376">
        <v>116.6</v>
      </c>
      <c r="X16" s="376"/>
      <c r="Y16" s="376"/>
      <c r="Z16" s="376"/>
      <c r="AA16" s="376"/>
      <c r="AB16" s="376"/>
      <c r="AC16" s="376"/>
      <c r="AD16" s="376"/>
      <c r="AE16" s="376"/>
      <c r="AF16" s="376"/>
      <c r="AG16" s="381"/>
      <c r="AH16" s="376">
        <v>22.02</v>
      </c>
      <c r="AI16" t="s" s="378">
        <v>145</v>
      </c>
      <c r="AJ16" s="361"/>
    </row>
    <row r="17" ht="15.6" customHeight="1">
      <c r="A17" s="372">
        <v>44722</v>
      </c>
      <c r="B17" t="s" s="373">
        <v>142</v>
      </c>
      <c r="C17" t="s" s="373">
        <v>159</v>
      </c>
      <c r="D17" t="s" s="373">
        <v>160</v>
      </c>
      <c r="E17" s="379"/>
      <c r="F17" s="379"/>
      <c r="G17" s="379"/>
      <c r="H17" s="379"/>
      <c r="I17" s="379"/>
      <c r="J17" s="379"/>
      <c r="K17" s="379"/>
      <c r="L17" s="380">
        <f>SUM(M17:AH17)</f>
        <v>3499.2</v>
      </c>
      <c r="M17" s="376"/>
      <c r="N17" s="376"/>
      <c r="O17" s="376"/>
      <c r="P17" s="376"/>
      <c r="Q17" s="376"/>
      <c r="R17" s="376"/>
      <c r="S17" s="376"/>
      <c r="T17" s="376"/>
      <c r="U17" s="376"/>
      <c r="V17" s="376"/>
      <c r="W17" s="376"/>
      <c r="X17" s="376">
        <v>2916</v>
      </c>
      <c r="Y17" s="376"/>
      <c r="Z17" s="376"/>
      <c r="AA17" s="376"/>
      <c r="AB17" s="376"/>
      <c r="AC17" s="376"/>
      <c r="AD17" s="376"/>
      <c r="AE17" s="376"/>
      <c r="AF17" s="376"/>
      <c r="AG17" s="381"/>
      <c r="AH17" s="376">
        <v>583.2</v>
      </c>
      <c r="AI17" t="s" s="378">
        <v>145</v>
      </c>
      <c r="AJ17" s="361"/>
    </row>
    <row r="18" ht="15.6" customHeight="1">
      <c r="A18" s="372">
        <v>44722</v>
      </c>
      <c r="B18" t="s" s="373">
        <v>142</v>
      </c>
      <c r="C18" t="s" s="373">
        <v>146</v>
      </c>
      <c r="D18" t="s" s="373">
        <v>147</v>
      </c>
      <c r="E18" s="379"/>
      <c r="F18" s="379"/>
      <c r="G18" s="379"/>
      <c r="H18" s="379"/>
      <c r="I18" s="379"/>
      <c r="J18" s="379"/>
      <c r="K18" s="379"/>
      <c r="L18" s="380">
        <f>SUM(M18:AH18)</f>
        <v>559.17</v>
      </c>
      <c r="M18" s="376"/>
      <c r="N18" s="376"/>
      <c r="O18" s="376"/>
      <c r="P18" s="376"/>
      <c r="Q18" s="376"/>
      <c r="R18" s="376">
        <v>533.17</v>
      </c>
      <c r="S18" s="376">
        <v>26</v>
      </c>
      <c r="T18" s="376"/>
      <c r="U18" s="376"/>
      <c r="V18" s="376"/>
      <c r="W18" s="376"/>
      <c r="X18" s="376"/>
      <c r="Y18" s="376"/>
      <c r="Z18" s="376"/>
      <c r="AA18" s="376"/>
      <c r="AB18" s="376"/>
      <c r="AC18" s="376"/>
      <c r="AD18" s="376"/>
      <c r="AE18" s="376"/>
      <c r="AF18" s="376"/>
      <c r="AG18" s="383"/>
      <c r="AH18" s="376"/>
      <c r="AI18" s="308"/>
      <c r="AJ18" s="361"/>
    </row>
    <row r="19" ht="15.6" customHeight="1">
      <c r="A19" s="372">
        <v>44722</v>
      </c>
      <c r="B19" t="s" s="373">
        <v>142</v>
      </c>
      <c r="C19" t="s" s="373">
        <v>146</v>
      </c>
      <c r="D19" t="s" s="373">
        <v>161</v>
      </c>
      <c r="E19" s="379"/>
      <c r="F19" s="379"/>
      <c r="G19" s="379"/>
      <c r="H19" s="379"/>
      <c r="I19" s="379"/>
      <c r="J19" s="379"/>
      <c r="K19" s="379"/>
      <c r="L19" s="380">
        <f>SUM(M19:AH19)</f>
        <v>456.17</v>
      </c>
      <c r="M19" s="376"/>
      <c r="N19" s="376"/>
      <c r="O19" s="376"/>
      <c r="P19" s="376"/>
      <c r="Q19" s="376">
        <v>119.9</v>
      </c>
      <c r="R19" s="376"/>
      <c r="S19" s="376">
        <v>78.3</v>
      </c>
      <c r="T19" s="376"/>
      <c r="U19" s="376">
        <v>8.32</v>
      </c>
      <c r="V19" s="376"/>
      <c r="W19" s="376"/>
      <c r="X19" s="376"/>
      <c r="Y19" s="376"/>
      <c r="Z19" s="376"/>
      <c r="AA19" s="376"/>
      <c r="AB19" s="376">
        <v>223.48</v>
      </c>
      <c r="AC19" s="376"/>
      <c r="AD19" s="376"/>
      <c r="AE19" s="376"/>
      <c r="AF19" s="376"/>
      <c r="AG19" s="383"/>
      <c r="AH19" s="376">
        <v>26.17</v>
      </c>
      <c r="AI19" s="308"/>
      <c r="AJ19" s="361"/>
    </row>
    <row r="20" ht="15.6" customHeight="1">
      <c r="A20" s="372">
        <v>44742</v>
      </c>
      <c r="B20" t="s" s="373">
        <v>142</v>
      </c>
      <c r="C20" t="s" s="373">
        <v>138</v>
      </c>
      <c r="D20" t="s" s="373">
        <v>151</v>
      </c>
      <c r="E20" s="379"/>
      <c r="F20" s="379"/>
      <c r="G20" s="379"/>
      <c r="H20" s="379"/>
      <c r="I20" s="379"/>
      <c r="J20" s="379"/>
      <c r="K20" s="379"/>
      <c r="L20" s="380">
        <f>SUM(M20:AH20)</f>
        <v>138.62</v>
      </c>
      <c r="M20" s="376"/>
      <c r="N20" s="376"/>
      <c r="O20" s="376"/>
      <c r="P20" s="376"/>
      <c r="Q20" s="376"/>
      <c r="R20" s="376"/>
      <c r="S20" s="376"/>
      <c r="T20" s="376"/>
      <c r="U20" s="376"/>
      <c r="V20" s="376"/>
      <c r="W20" s="376">
        <v>116.6</v>
      </c>
      <c r="X20" s="376"/>
      <c r="Y20" s="376"/>
      <c r="Z20" s="376"/>
      <c r="AA20" s="376"/>
      <c r="AB20" s="376"/>
      <c r="AC20" s="376"/>
      <c r="AD20" s="376"/>
      <c r="AE20" s="376"/>
      <c r="AF20" s="376"/>
      <c r="AG20" s="381"/>
      <c r="AH20" s="376">
        <v>22.02</v>
      </c>
      <c r="AI20" s="308"/>
      <c r="AJ20" s="361"/>
    </row>
    <row r="21" ht="15.6" customHeight="1">
      <c r="A21" s="372"/>
      <c r="B21" s="364"/>
      <c r="C21" s="364"/>
      <c r="D21" s="364"/>
      <c r="E21" s="379"/>
      <c r="F21" s="379"/>
      <c r="G21" s="379"/>
      <c r="H21" s="379"/>
      <c r="I21" s="379"/>
      <c r="J21" s="379"/>
      <c r="K21" s="379"/>
      <c r="L21" s="380">
        <f>SUM(M21:AH21)</f>
        <v>0</v>
      </c>
      <c r="M21" s="376"/>
      <c r="N21" s="376"/>
      <c r="O21" s="376"/>
      <c r="P21" s="376"/>
      <c r="Q21" s="376"/>
      <c r="R21" s="376"/>
      <c r="S21" s="376"/>
      <c r="T21" s="376"/>
      <c r="U21" s="376"/>
      <c r="V21" s="376"/>
      <c r="W21" s="376"/>
      <c r="X21" s="376"/>
      <c r="Y21" s="376"/>
      <c r="Z21" s="376"/>
      <c r="AA21" s="376"/>
      <c r="AB21" s="376"/>
      <c r="AC21" s="376"/>
      <c r="AD21" s="376"/>
      <c r="AE21" s="376"/>
      <c r="AF21" s="376"/>
      <c r="AG21" s="381"/>
      <c r="AH21" s="376"/>
      <c r="AI21" s="308"/>
      <c r="AJ21" s="361"/>
    </row>
    <row r="22" ht="15.6" customHeight="1">
      <c r="A22" s="372"/>
      <c r="B22" s="364"/>
      <c r="C22" s="364"/>
      <c r="D22" s="364"/>
      <c r="E22" s="379"/>
      <c r="F22" s="379"/>
      <c r="G22" s="379"/>
      <c r="H22" s="379"/>
      <c r="I22" s="379"/>
      <c r="J22" s="379"/>
      <c r="K22" s="379"/>
      <c r="L22" s="380">
        <f>SUM(M22:AH22)</f>
        <v>0</v>
      </c>
      <c r="M22" s="376"/>
      <c r="N22" s="376"/>
      <c r="O22" s="376"/>
      <c r="P22" s="376"/>
      <c r="Q22" s="376"/>
      <c r="R22" s="376"/>
      <c r="S22" s="376"/>
      <c r="T22" s="376"/>
      <c r="U22" s="376"/>
      <c r="V22" s="376"/>
      <c r="W22" s="376"/>
      <c r="X22" s="376"/>
      <c r="Y22" s="376"/>
      <c r="Z22" s="376"/>
      <c r="AA22" s="376"/>
      <c r="AB22" s="376"/>
      <c r="AC22" s="376"/>
      <c r="AD22" s="376"/>
      <c r="AE22" s="376"/>
      <c r="AF22" s="376"/>
      <c r="AG22" s="381"/>
      <c r="AH22" s="376"/>
      <c r="AI22" s="308"/>
      <c r="AJ22" s="361"/>
    </row>
    <row r="23" ht="15.6" customHeight="1">
      <c r="A23" s="372"/>
      <c r="B23" s="364"/>
      <c r="C23" s="364"/>
      <c r="D23" s="364"/>
      <c r="E23" s="379"/>
      <c r="F23" s="379"/>
      <c r="G23" s="379"/>
      <c r="H23" s="379"/>
      <c r="I23" s="379"/>
      <c r="J23" s="379"/>
      <c r="K23" s="379"/>
      <c r="L23" s="380">
        <f>SUM(M23:AH23)</f>
        <v>0</v>
      </c>
      <c r="M23" s="376"/>
      <c r="N23" s="376"/>
      <c r="O23" s="376"/>
      <c r="P23" s="376"/>
      <c r="Q23" s="376"/>
      <c r="R23" s="376"/>
      <c r="S23" s="376"/>
      <c r="T23" s="376"/>
      <c r="U23" s="376"/>
      <c r="V23" s="376"/>
      <c r="W23" s="376"/>
      <c r="X23" s="376"/>
      <c r="Y23" s="376"/>
      <c r="Z23" s="376"/>
      <c r="AA23" s="376"/>
      <c r="AB23" s="376"/>
      <c r="AC23" s="376"/>
      <c r="AD23" s="376"/>
      <c r="AE23" s="376"/>
      <c r="AF23" s="376"/>
      <c r="AG23" s="381"/>
      <c r="AH23" s="376"/>
      <c r="AI23" s="308"/>
      <c r="AJ23" s="361"/>
    </row>
    <row r="24" ht="15.6" customHeight="1">
      <c r="A24" s="372"/>
      <c r="B24" s="364"/>
      <c r="C24" s="364"/>
      <c r="D24" s="364"/>
      <c r="E24" s="379"/>
      <c r="F24" s="379"/>
      <c r="G24" s="379"/>
      <c r="H24" s="379"/>
      <c r="I24" s="379"/>
      <c r="J24" s="379"/>
      <c r="K24" s="379"/>
      <c r="L24" s="380">
        <f>SUM(M24:AH24)</f>
        <v>0</v>
      </c>
      <c r="M24" s="376"/>
      <c r="N24" s="376"/>
      <c r="O24" s="376"/>
      <c r="P24" s="376"/>
      <c r="Q24" s="376"/>
      <c r="R24" s="376"/>
      <c r="S24" s="376"/>
      <c r="T24" s="376"/>
      <c r="U24" s="376"/>
      <c r="V24" s="376"/>
      <c r="W24" s="376"/>
      <c r="X24" s="376"/>
      <c r="Y24" s="376"/>
      <c r="Z24" s="376"/>
      <c r="AA24" s="376"/>
      <c r="AB24" s="376"/>
      <c r="AC24" s="376"/>
      <c r="AD24" s="376"/>
      <c r="AE24" s="376"/>
      <c r="AF24" s="376"/>
      <c r="AG24" s="381"/>
      <c r="AH24" s="376"/>
      <c r="AI24" s="308"/>
      <c r="AJ24" s="361"/>
    </row>
    <row r="25" ht="15.6" customHeight="1">
      <c r="A25" s="372"/>
      <c r="B25" s="364"/>
      <c r="C25" s="364"/>
      <c r="D25" s="364"/>
      <c r="E25" s="379"/>
      <c r="F25" s="379"/>
      <c r="G25" s="379"/>
      <c r="H25" s="379"/>
      <c r="I25" s="379"/>
      <c r="J25" s="379"/>
      <c r="K25" s="379"/>
      <c r="L25" s="380">
        <f>SUM(M25:AH25)</f>
        <v>0</v>
      </c>
      <c r="M25" s="376"/>
      <c r="N25" s="376"/>
      <c r="O25" s="376"/>
      <c r="P25" s="376"/>
      <c r="Q25" s="376"/>
      <c r="R25" s="376"/>
      <c r="S25" s="376"/>
      <c r="T25" s="376"/>
      <c r="U25" s="376"/>
      <c r="V25" s="376"/>
      <c r="W25" s="376"/>
      <c r="X25" s="376"/>
      <c r="Y25" s="376"/>
      <c r="Z25" s="376"/>
      <c r="AA25" s="376"/>
      <c r="AB25" s="376"/>
      <c r="AC25" s="376"/>
      <c r="AD25" s="376"/>
      <c r="AE25" s="376"/>
      <c r="AF25" s="376"/>
      <c r="AG25" s="381"/>
      <c r="AH25" s="376"/>
      <c r="AI25" s="308"/>
      <c r="AJ25" s="361"/>
    </row>
    <row r="26" ht="15.6" customHeight="1">
      <c r="A26" s="372"/>
      <c r="B26" s="364"/>
      <c r="C26" s="364"/>
      <c r="D26" s="364"/>
      <c r="E26" s="379"/>
      <c r="F26" s="379"/>
      <c r="G26" s="379"/>
      <c r="H26" s="379"/>
      <c r="I26" s="379"/>
      <c r="J26" s="379"/>
      <c r="K26" s="379"/>
      <c r="L26" s="380">
        <f>SUM(M26:AH26)</f>
        <v>0</v>
      </c>
      <c r="M26" s="376"/>
      <c r="N26" s="376"/>
      <c r="O26" s="376"/>
      <c r="P26" s="376"/>
      <c r="Q26" s="376"/>
      <c r="R26" s="376"/>
      <c r="S26" s="376"/>
      <c r="T26" s="376"/>
      <c r="U26" s="376"/>
      <c r="V26" s="376"/>
      <c r="W26" s="376"/>
      <c r="X26" s="376"/>
      <c r="Y26" s="376"/>
      <c r="Z26" s="376"/>
      <c r="AA26" s="376"/>
      <c r="AB26" s="376"/>
      <c r="AC26" s="376"/>
      <c r="AD26" s="376"/>
      <c r="AE26" s="376"/>
      <c r="AF26" s="376"/>
      <c r="AG26" s="381"/>
      <c r="AH26" s="376"/>
      <c r="AI26" s="308"/>
      <c r="AJ26" s="361"/>
    </row>
    <row r="27" ht="15.6" customHeight="1">
      <c r="A27" s="372"/>
      <c r="B27" s="364"/>
      <c r="C27" s="364"/>
      <c r="D27" s="364"/>
      <c r="E27" s="379"/>
      <c r="F27" s="379"/>
      <c r="G27" s="379"/>
      <c r="H27" s="379"/>
      <c r="I27" s="379"/>
      <c r="J27" s="379"/>
      <c r="K27" s="379"/>
      <c r="L27" s="380">
        <f>SUM(M27:AH27)</f>
        <v>0</v>
      </c>
      <c r="M27" s="376"/>
      <c r="N27" s="376"/>
      <c r="O27" s="376"/>
      <c r="P27" s="376"/>
      <c r="Q27" s="376"/>
      <c r="R27" s="376"/>
      <c r="S27" s="376"/>
      <c r="T27" s="376"/>
      <c r="U27" s="376"/>
      <c r="V27" s="376"/>
      <c r="W27" s="376"/>
      <c r="X27" s="376"/>
      <c r="Y27" s="376"/>
      <c r="Z27" s="376"/>
      <c r="AA27" s="376"/>
      <c r="AB27" s="376"/>
      <c r="AC27" s="376"/>
      <c r="AD27" s="376"/>
      <c r="AE27" s="376"/>
      <c r="AF27" s="376"/>
      <c r="AG27" s="381"/>
      <c r="AH27" s="376"/>
      <c r="AI27" s="308"/>
      <c r="AJ27" s="361"/>
    </row>
    <row r="28" ht="15.6" customHeight="1">
      <c r="A28" s="372"/>
      <c r="B28" s="364"/>
      <c r="C28" s="364"/>
      <c r="D28" s="364"/>
      <c r="E28" s="379"/>
      <c r="F28" s="379"/>
      <c r="G28" s="379"/>
      <c r="H28" s="379"/>
      <c r="I28" s="379"/>
      <c r="J28" s="379"/>
      <c r="K28" s="379"/>
      <c r="L28" s="380">
        <f>SUM(M28:AH28)</f>
        <v>0</v>
      </c>
      <c r="M28" s="384"/>
      <c r="N28" s="384"/>
      <c r="O28" s="384"/>
      <c r="P28" s="384"/>
      <c r="Q28" s="384"/>
      <c r="R28" s="384"/>
      <c r="S28" s="384"/>
      <c r="T28" s="384"/>
      <c r="U28" s="384"/>
      <c r="V28" s="384"/>
      <c r="W28" s="384"/>
      <c r="X28" s="384"/>
      <c r="Y28" s="384"/>
      <c r="Z28" s="384"/>
      <c r="AA28" s="384"/>
      <c r="AB28" s="384"/>
      <c r="AC28" s="384"/>
      <c r="AD28" s="384"/>
      <c r="AE28" s="384"/>
      <c r="AF28" s="384"/>
      <c r="AG28" s="381"/>
      <c r="AH28" s="384"/>
      <c r="AI28" s="308"/>
      <c r="AJ28" s="361"/>
    </row>
    <row r="29" ht="15.6" customHeight="1">
      <c r="A29" s="372"/>
      <c r="B29" s="364"/>
      <c r="C29" s="364"/>
      <c r="D29" s="364"/>
      <c r="E29" s="379"/>
      <c r="F29" s="379"/>
      <c r="G29" s="379"/>
      <c r="H29" s="379"/>
      <c r="I29" s="379"/>
      <c r="J29" s="379"/>
      <c r="K29" s="379"/>
      <c r="L29" s="380">
        <f>SUM(M29:AH29)</f>
        <v>0</v>
      </c>
      <c r="M29" s="384"/>
      <c r="N29" s="384"/>
      <c r="O29" s="384"/>
      <c r="P29" s="384"/>
      <c r="Q29" s="384"/>
      <c r="R29" s="384"/>
      <c r="S29" s="384"/>
      <c r="T29" s="384"/>
      <c r="U29" s="384"/>
      <c r="V29" s="384"/>
      <c r="W29" s="384"/>
      <c r="X29" s="384"/>
      <c r="Y29" s="384"/>
      <c r="Z29" s="384"/>
      <c r="AA29" s="384"/>
      <c r="AB29" s="384"/>
      <c r="AC29" s="384"/>
      <c r="AD29" s="384"/>
      <c r="AE29" s="384"/>
      <c r="AF29" s="384"/>
      <c r="AG29" s="381"/>
      <c r="AH29" s="384"/>
      <c r="AI29" s="308"/>
      <c r="AJ29" s="361"/>
    </row>
    <row r="30" ht="15.6" customHeight="1">
      <c r="A30" s="372"/>
      <c r="B30" s="364"/>
      <c r="C30" s="364"/>
      <c r="D30" s="364"/>
      <c r="E30" s="379"/>
      <c r="F30" s="379"/>
      <c r="G30" s="379"/>
      <c r="H30" s="379"/>
      <c r="I30" s="379"/>
      <c r="J30" s="379"/>
      <c r="K30" s="379"/>
      <c r="L30" s="380">
        <f>SUM(M30:AH30)</f>
        <v>0</v>
      </c>
      <c r="M30" s="384"/>
      <c r="N30" s="384"/>
      <c r="O30" s="384"/>
      <c r="P30" s="384"/>
      <c r="Q30" s="384"/>
      <c r="R30" s="384"/>
      <c r="S30" s="384"/>
      <c r="T30" s="384"/>
      <c r="U30" s="384"/>
      <c r="V30" s="384"/>
      <c r="W30" s="384"/>
      <c r="X30" s="384"/>
      <c r="Y30" s="384"/>
      <c r="Z30" s="384"/>
      <c r="AA30" s="384"/>
      <c r="AB30" s="384"/>
      <c r="AC30" s="384"/>
      <c r="AD30" s="384"/>
      <c r="AE30" s="384"/>
      <c r="AF30" s="384"/>
      <c r="AG30" s="381"/>
      <c r="AH30" s="384"/>
      <c r="AI30" s="308"/>
      <c r="AJ30" s="361"/>
    </row>
    <row r="31" ht="15.6" customHeight="1">
      <c r="A31" s="372"/>
      <c r="B31" s="364"/>
      <c r="C31" s="364"/>
      <c r="D31" s="364"/>
      <c r="E31" s="379"/>
      <c r="F31" s="379"/>
      <c r="G31" s="379"/>
      <c r="H31" s="379"/>
      <c r="I31" s="379"/>
      <c r="J31" s="379"/>
      <c r="K31" s="379"/>
      <c r="L31" s="380">
        <f>SUM(M31:AH31)</f>
        <v>0</v>
      </c>
      <c r="M31" s="384"/>
      <c r="N31" s="384"/>
      <c r="O31" s="384"/>
      <c r="P31" s="384"/>
      <c r="Q31" s="384"/>
      <c r="R31" s="384"/>
      <c r="S31" s="384"/>
      <c r="T31" s="384"/>
      <c r="U31" s="384"/>
      <c r="V31" s="384"/>
      <c r="W31" s="384"/>
      <c r="X31" s="384"/>
      <c r="Y31" s="384"/>
      <c r="Z31" s="384"/>
      <c r="AA31" s="384"/>
      <c r="AB31" s="384"/>
      <c r="AC31" s="384"/>
      <c r="AD31" s="384"/>
      <c r="AE31" s="384"/>
      <c r="AF31" s="384"/>
      <c r="AG31" s="381"/>
      <c r="AH31" s="384"/>
      <c r="AI31" s="308"/>
      <c r="AJ31" s="361"/>
    </row>
    <row r="32" ht="15.6" customHeight="1">
      <c r="A32" s="372"/>
      <c r="B32" s="364"/>
      <c r="C32" s="364"/>
      <c r="D32" s="364"/>
      <c r="E32" s="379"/>
      <c r="F32" s="379"/>
      <c r="G32" s="379"/>
      <c r="H32" s="379"/>
      <c r="I32" s="379"/>
      <c r="J32" s="379"/>
      <c r="K32" s="379"/>
      <c r="L32" s="380">
        <f>SUM(M32:AH32)</f>
        <v>0</v>
      </c>
      <c r="M32" s="384"/>
      <c r="N32" s="384"/>
      <c r="O32" s="384"/>
      <c r="P32" s="384"/>
      <c r="Q32" s="384"/>
      <c r="R32" s="384"/>
      <c r="S32" s="384"/>
      <c r="T32" s="384"/>
      <c r="U32" s="384"/>
      <c r="V32" s="384"/>
      <c r="W32" s="384"/>
      <c r="X32" s="384"/>
      <c r="Y32" s="384"/>
      <c r="Z32" s="384"/>
      <c r="AA32" s="384"/>
      <c r="AB32" s="384"/>
      <c r="AC32" s="384"/>
      <c r="AD32" s="384"/>
      <c r="AE32" s="384"/>
      <c r="AF32" s="384"/>
      <c r="AG32" s="381"/>
      <c r="AH32" s="384"/>
      <c r="AI32" s="308"/>
      <c r="AJ32" s="361"/>
    </row>
    <row r="33" ht="15.6" customHeight="1">
      <c r="A33" s="372"/>
      <c r="B33" s="364"/>
      <c r="C33" s="364"/>
      <c r="D33" s="364"/>
      <c r="E33" s="379"/>
      <c r="F33" s="379"/>
      <c r="G33" s="379"/>
      <c r="H33" s="379"/>
      <c r="I33" s="379"/>
      <c r="J33" s="379"/>
      <c r="K33" s="379"/>
      <c r="L33" s="380">
        <f>SUM(M33:AH33)</f>
        <v>0</v>
      </c>
      <c r="M33" s="384"/>
      <c r="N33" s="384"/>
      <c r="O33" s="384"/>
      <c r="P33" s="384"/>
      <c r="Q33" s="384"/>
      <c r="R33" s="384"/>
      <c r="S33" s="384"/>
      <c r="T33" s="384"/>
      <c r="U33" s="384"/>
      <c r="V33" s="384"/>
      <c r="W33" s="384"/>
      <c r="X33" s="384"/>
      <c r="Y33" s="384"/>
      <c r="Z33" s="384"/>
      <c r="AA33" s="384"/>
      <c r="AB33" s="384"/>
      <c r="AC33" s="384"/>
      <c r="AD33" s="384"/>
      <c r="AE33" s="384"/>
      <c r="AF33" s="384"/>
      <c r="AG33" s="381"/>
      <c r="AH33" s="384"/>
      <c r="AI33" s="308"/>
      <c r="AJ33" s="361"/>
    </row>
    <row r="34" ht="15.6" customHeight="1">
      <c r="A34" s="372"/>
      <c r="B34" s="364"/>
      <c r="C34" s="364"/>
      <c r="D34" s="364"/>
      <c r="E34" s="379"/>
      <c r="F34" s="379"/>
      <c r="G34" s="379"/>
      <c r="H34" s="379"/>
      <c r="I34" s="379"/>
      <c r="J34" s="379"/>
      <c r="K34" s="379"/>
      <c r="L34" s="380">
        <f>SUM(M34:AH34)</f>
        <v>0</v>
      </c>
      <c r="M34" s="384"/>
      <c r="N34" s="384"/>
      <c r="O34" s="384"/>
      <c r="P34" s="384"/>
      <c r="Q34" s="384"/>
      <c r="R34" s="384"/>
      <c r="S34" s="384"/>
      <c r="T34" s="384"/>
      <c r="U34" s="384"/>
      <c r="V34" s="384"/>
      <c r="W34" s="384"/>
      <c r="X34" s="384"/>
      <c r="Y34" s="384"/>
      <c r="Z34" s="384"/>
      <c r="AA34" s="384"/>
      <c r="AB34" s="384"/>
      <c r="AC34" s="384"/>
      <c r="AD34" s="384"/>
      <c r="AE34" s="384"/>
      <c r="AF34" s="384"/>
      <c r="AG34" s="381"/>
      <c r="AH34" s="384"/>
      <c r="AI34" s="308"/>
      <c r="AJ34" s="361"/>
    </row>
    <row r="35" ht="15.6" customHeight="1">
      <c r="A35" s="372"/>
      <c r="B35" s="364"/>
      <c r="C35" s="364"/>
      <c r="D35" s="364"/>
      <c r="E35" s="379"/>
      <c r="F35" s="379"/>
      <c r="G35" s="379"/>
      <c r="H35" s="379"/>
      <c r="I35" s="379"/>
      <c r="J35" s="379"/>
      <c r="K35" s="379"/>
      <c r="L35" s="380">
        <f>SUM(M35:AH35)</f>
        <v>0</v>
      </c>
      <c r="M35" s="384"/>
      <c r="N35" s="384"/>
      <c r="O35" s="384"/>
      <c r="P35" s="384"/>
      <c r="Q35" s="384"/>
      <c r="R35" s="384"/>
      <c r="S35" s="384"/>
      <c r="T35" s="384"/>
      <c r="U35" s="384"/>
      <c r="V35" s="384"/>
      <c r="W35" s="384"/>
      <c r="X35" s="384"/>
      <c r="Y35" s="384"/>
      <c r="Z35" s="384"/>
      <c r="AA35" s="384"/>
      <c r="AB35" s="384"/>
      <c r="AC35" s="384"/>
      <c r="AD35" s="384"/>
      <c r="AE35" s="384"/>
      <c r="AF35" s="384"/>
      <c r="AG35" s="381"/>
      <c r="AH35" s="384"/>
      <c r="AI35" s="308"/>
      <c r="AJ35" s="361"/>
    </row>
    <row r="36" ht="15.6" customHeight="1">
      <c r="A36" s="372"/>
      <c r="B36" s="364"/>
      <c r="C36" s="364"/>
      <c r="D36" s="364"/>
      <c r="E36" s="379"/>
      <c r="F36" s="379"/>
      <c r="G36" s="379"/>
      <c r="H36" s="379"/>
      <c r="I36" s="379"/>
      <c r="J36" s="379"/>
      <c r="K36" s="379"/>
      <c r="L36" s="380">
        <f>SUM(M36:AH36)</f>
        <v>0</v>
      </c>
      <c r="M36" s="384"/>
      <c r="N36" s="384"/>
      <c r="O36" s="384"/>
      <c r="P36" s="384"/>
      <c r="Q36" s="384"/>
      <c r="R36" s="384"/>
      <c r="S36" s="384"/>
      <c r="T36" s="384"/>
      <c r="U36" s="384"/>
      <c r="V36" s="384"/>
      <c r="W36" s="384"/>
      <c r="X36" s="384"/>
      <c r="Y36" s="384"/>
      <c r="Z36" s="384"/>
      <c r="AA36" s="384"/>
      <c r="AB36" s="384"/>
      <c r="AC36" s="384"/>
      <c r="AD36" s="384"/>
      <c r="AE36" s="384"/>
      <c r="AF36" s="384"/>
      <c r="AG36" s="381"/>
      <c r="AH36" s="384"/>
      <c r="AI36" s="308"/>
      <c r="AJ36" s="361"/>
    </row>
    <row r="37" ht="15.6" customHeight="1">
      <c r="A37" s="372"/>
      <c r="B37" s="364"/>
      <c r="C37" s="364"/>
      <c r="D37" s="364"/>
      <c r="E37" s="379"/>
      <c r="F37" s="379"/>
      <c r="G37" s="379"/>
      <c r="H37" s="379"/>
      <c r="I37" s="379"/>
      <c r="J37" s="379"/>
      <c r="K37" s="379"/>
      <c r="L37" s="380">
        <f>SUM(M37:AH37)</f>
        <v>0</v>
      </c>
      <c r="M37" s="384"/>
      <c r="N37" s="384"/>
      <c r="O37" s="384"/>
      <c r="P37" s="384"/>
      <c r="Q37" s="384"/>
      <c r="R37" s="384"/>
      <c r="S37" s="384"/>
      <c r="T37" s="384"/>
      <c r="U37" s="384"/>
      <c r="V37" s="384"/>
      <c r="W37" s="384"/>
      <c r="X37" s="384"/>
      <c r="Y37" s="384"/>
      <c r="Z37" s="384"/>
      <c r="AA37" s="384"/>
      <c r="AB37" s="384"/>
      <c r="AC37" s="384"/>
      <c r="AD37" s="384"/>
      <c r="AE37" s="384"/>
      <c r="AF37" s="384"/>
      <c r="AG37" s="381"/>
      <c r="AH37" s="384"/>
      <c r="AI37" s="308"/>
      <c r="AJ37" s="361"/>
    </row>
    <row r="38" ht="15.6" customHeight="1">
      <c r="A38" s="372"/>
      <c r="B38" s="364"/>
      <c r="C38" s="364"/>
      <c r="D38" s="364"/>
      <c r="E38" s="379"/>
      <c r="F38" s="379"/>
      <c r="G38" s="379"/>
      <c r="H38" s="379"/>
      <c r="I38" s="379"/>
      <c r="J38" s="379"/>
      <c r="K38" s="379"/>
      <c r="L38" s="380">
        <f>SUM(M38:AH38)</f>
        <v>0</v>
      </c>
      <c r="M38" s="384"/>
      <c r="N38" s="384"/>
      <c r="O38" s="384"/>
      <c r="P38" s="384"/>
      <c r="Q38" s="384"/>
      <c r="R38" s="384"/>
      <c r="S38" s="384"/>
      <c r="T38" s="384"/>
      <c r="U38" s="384"/>
      <c r="V38" s="384"/>
      <c r="W38" s="384"/>
      <c r="X38" s="384"/>
      <c r="Y38" s="384"/>
      <c r="Z38" s="384"/>
      <c r="AA38" s="384"/>
      <c r="AB38" s="384"/>
      <c r="AC38" s="384"/>
      <c r="AD38" s="384"/>
      <c r="AE38" s="384"/>
      <c r="AF38" s="384"/>
      <c r="AG38" s="381"/>
      <c r="AH38" s="384"/>
      <c r="AI38" s="308"/>
      <c r="AJ38" s="361"/>
    </row>
    <row r="39" ht="15.6" customHeight="1">
      <c r="A39" s="372"/>
      <c r="B39" s="364"/>
      <c r="C39" s="364"/>
      <c r="D39" s="364"/>
      <c r="E39" s="379"/>
      <c r="F39" s="379"/>
      <c r="G39" s="379"/>
      <c r="H39" s="379"/>
      <c r="I39" s="379"/>
      <c r="J39" s="379"/>
      <c r="K39" s="379"/>
      <c r="L39" s="380">
        <f>SUM(M39:AH39)</f>
        <v>0</v>
      </c>
      <c r="M39" s="384"/>
      <c r="N39" s="384"/>
      <c r="O39" s="384"/>
      <c r="P39" s="384"/>
      <c r="Q39" s="384"/>
      <c r="R39" s="384"/>
      <c r="S39" s="384"/>
      <c r="T39" s="384"/>
      <c r="U39" s="384"/>
      <c r="V39" s="384"/>
      <c r="W39" s="384"/>
      <c r="X39" s="384"/>
      <c r="Y39" s="384"/>
      <c r="Z39" s="384"/>
      <c r="AA39" s="384"/>
      <c r="AB39" s="384"/>
      <c r="AC39" s="384"/>
      <c r="AD39" s="384"/>
      <c r="AE39" s="384"/>
      <c r="AF39" s="384"/>
      <c r="AG39" s="381"/>
      <c r="AH39" s="384"/>
      <c r="AI39" s="308"/>
      <c r="AJ39" s="361"/>
    </row>
    <row r="40" ht="15.6" customHeight="1">
      <c r="A40" s="372"/>
      <c r="B40" s="364"/>
      <c r="C40" s="364"/>
      <c r="D40" s="364"/>
      <c r="E40" s="379"/>
      <c r="F40" s="379"/>
      <c r="G40" s="379"/>
      <c r="H40" s="379"/>
      <c r="I40" s="379"/>
      <c r="J40" s="379"/>
      <c r="K40" s="379"/>
      <c r="L40" s="380">
        <f>SUM(M40:AH40)</f>
        <v>0</v>
      </c>
      <c r="M40" s="384"/>
      <c r="N40" s="384"/>
      <c r="O40" s="384"/>
      <c r="P40" s="384"/>
      <c r="Q40" s="384"/>
      <c r="R40" s="384"/>
      <c r="S40" s="384"/>
      <c r="T40" s="384"/>
      <c r="U40" s="384"/>
      <c r="V40" s="384"/>
      <c r="W40" s="384"/>
      <c r="X40" s="384"/>
      <c r="Y40" s="384"/>
      <c r="Z40" s="384"/>
      <c r="AA40" s="384"/>
      <c r="AB40" s="384"/>
      <c r="AC40" s="384"/>
      <c r="AD40" s="384"/>
      <c r="AE40" s="384"/>
      <c r="AF40" s="384"/>
      <c r="AG40" s="381"/>
      <c r="AH40" s="384"/>
      <c r="AI40" s="308"/>
      <c r="AJ40" s="361"/>
    </row>
    <row r="41" ht="15.6" customHeight="1">
      <c r="A41" s="372"/>
      <c r="B41" s="364"/>
      <c r="C41" s="364"/>
      <c r="D41" s="364"/>
      <c r="E41" s="379"/>
      <c r="F41" s="379"/>
      <c r="G41" s="379"/>
      <c r="H41" s="379"/>
      <c r="I41" s="379"/>
      <c r="J41" s="379"/>
      <c r="K41" s="379"/>
      <c r="L41" s="380">
        <f>SUM(M41:AH41)</f>
        <v>0</v>
      </c>
      <c r="M41" s="384"/>
      <c r="N41" s="384"/>
      <c r="O41" s="384"/>
      <c r="P41" s="384"/>
      <c r="Q41" s="384"/>
      <c r="R41" s="384"/>
      <c r="S41" s="384"/>
      <c r="T41" s="384"/>
      <c r="U41" s="384"/>
      <c r="V41" s="384"/>
      <c r="W41" s="384"/>
      <c r="X41" s="384"/>
      <c r="Y41" s="384"/>
      <c r="Z41" s="384"/>
      <c r="AA41" s="384"/>
      <c r="AB41" s="384"/>
      <c r="AC41" s="384"/>
      <c r="AD41" s="384"/>
      <c r="AE41" s="384"/>
      <c r="AF41" s="384"/>
      <c r="AG41" s="381"/>
      <c r="AH41" s="384"/>
      <c r="AI41" s="308"/>
      <c r="AJ41" s="361"/>
    </row>
    <row r="42" ht="15.6" customHeight="1">
      <c r="A42" s="372"/>
      <c r="B42" s="364"/>
      <c r="C42" s="364"/>
      <c r="D42" s="364"/>
      <c r="E42" s="379"/>
      <c r="F42" s="379"/>
      <c r="G42" s="379"/>
      <c r="H42" s="379"/>
      <c r="I42" s="379"/>
      <c r="J42" s="379"/>
      <c r="K42" s="379"/>
      <c r="L42" s="380">
        <f>SUM(M42:AH42)</f>
        <v>0</v>
      </c>
      <c r="M42" s="384"/>
      <c r="N42" s="384"/>
      <c r="O42" s="384"/>
      <c r="P42" s="384"/>
      <c r="Q42" s="384"/>
      <c r="R42" s="384"/>
      <c r="S42" s="384"/>
      <c r="T42" s="384"/>
      <c r="U42" s="384"/>
      <c r="V42" s="384"/>
      <c r="W42" s="384"/>
      <c r="X42" s="384"/>
      <c r="Y42" s="384"/>
      <c r="Z42" s="384"/>
      <c r="AA42" s="384"/>
      <c r="AB42" s="384"/>
      <c r="AC42" s="384"/>
      <c r="AD42" s="384"/>
      <c r="AE42" s="384"/>
      <c r="AF42" s="384"/>
      <c r="AG42" s="381"/>
      <c r="AH42" s="384"/>
      <c r="AI42" s="308"/>
      <c r="AJ42" s="361"/>
    </row>
    <row r="43" ht="15.6" customHeight="1">
      <c r="A43" s="372"/>
      <c r="B43" s="364"/>
      <c r="C43" s="364"/>
      <c r="D43" s="364"/>
      <c r="E43" s="379"/>
      <c r="F43" s="379"/>
      <c r="G43" s="379"/>
      <c r="H43" s="379"/>
      <c r="I43" s="379"/>
      <c r="J43" s="379"/>
      <c r="K43" s="379"/>
      <c r="L43" s="380">
        <f>SUM(M43:AH43)</f>
        <v>0</v>
      </c>
      <c r="M43" s="384"/>
      <c r="N43" s="384"/>
      <c r="O43" s="384"/>
      <c r="P43" s="384"/>
      <c r="Q43" s="384"/>
      <c r="R43" s="384"/>
      <c r="S43" s="384"/>
      <c r="T43" s="384"/>
      <c r="U43" s="384"/>
      <c r="V43" s="384"/>
      <c r="W43" s="384"/>
      <c r="X43" s="384"/>
      <c r="Y43" s="384"/>
      <c r="Z43" s="384"/>
      <c r="AA43" s="384"/>
      <c r="AB43" s="384"/>
      <c r="AC43" s="384"/>
      <c r="AD43" s="384"/>
      <c r="AE43" s="384"/>
      <c r="AF43" s="384"/>
      <c r="AG43" s="381"/>
      <c r="AH43" s="384"/>
      <c r="AI43" s="308"/>
      <c r="AJ43" s="361"/>
    </row>
    <row r="44" ht="15.6" customHeight="1">
      <c r="A44" s="372"/>
      <c r="B44" s="364"/>
      <c r="C44" s="364"/>
      <c r="D44" s="364"/>
      <c r="E44" s="379"/>
      <c r="F44" s="379"/>
      <c r="G44" s="379"/>
      <c r="H44" s="379"/>
      <c r="I44" s="379"/>
      <c r="J44" s="379"/>
      <c r="K44" s="379"/>
      <c r="L44" s="380">
        <f>SUM(M44:AH44)</f>
        <v>0</v>
      </c>
      <c r="M44" s="384"/>
      <c r="N44" s="384"/>
      <c r="O44" s="384"/>
      <c r="P44" s="384"/>
      <c r="Q44" s="384"/>
      <c r="R44" s="384"/>
      <c r="S44" s="384"/>
      <c r="T44" s="384"/>
      <c r="U44" s="384"/>
      <c r="V44" s="384"/>
      <c r="W44" s="384"/>
      <c r="X44" s="384"/>
      <c r="Y44" s="384"/>
      <c r="Z44" s="384"/>
      <c r="AA44" s="384"/>
      <c r="AB44" s="384"/>
      <c r="AC44" s="384"/>
      <c r="AD44" s="384"/>
      <c r="AE44" s="384"/>
      <c r="AF44" s="384"/>
      <c r="AG44" s="381"/>
      <c r="AH44" s="384"/>
      <c r="AI44" s="308"/>
      <c r="AJ44" s="361"/>
    </row>
    <row r="45" ht="15.6" customHeight="1">
      <c r="A45" s="372"/>
      <c r="B45" s="364"/>
      <c r="C45" s="364"/>
      <c r="D45" s="364"/>
      <c r="E45" s="379"/>
      <c r="F45" s="379"/>
      <c r="G45" s="379"/>
      <c r="H45" s="379"/>
      <c r="I45" s="379"/>
      <c r="J45" s="379"/>
      <c r="K45" s="379"/>
      <c r="L45" s="380">
        <f>SUM(M45:AH45)</f>
        <v>0</v>
      </c>
      <c r="M45" s="384"/>
      <c r="N45" s="384"/>
      <c r="O45" s="384"/>
      <c r="P45" s="384"/>
      <c r="Q45" s="384"/>
      <c r="R45" s="384"/>
      <c r="S45" s="384"/>
      <c r="T45" s="384"/>
      <c r="U45" s="384"/>
      <c r="V45" s="384"/>
      <c r="W45" s="384"/>
      <c r="X45" s="384"/>
      <c r="Y45" s="384"/>
      <c r="Z45" s="384"/>
      <c r="AA45" s="384"/>
      <c r="AB45" s="384"/>
      <c r="AC45" s="384"/>
      <c r="AD45" s="384"/>
      <c r="AE45" s="384"/>
      <c r="AF45" s="384"/>
      <c r="AG45" s="381"/>
      <c r="AH45" s="384"/>
      <c r="AI45" s="308"/>
      <c r="AJ45" s="361"/>
    </row>
    <row r="46" ht="15.6" customHeight="1">
      <c r="A46" s="372"/>
      <c r="B46" s="364"/>
      <c r="C46" s="364"/>
      <c r="D46" s="364"/>
      <c r="E46" s="379"/>
      <c r="F46" s="379"/>
      <c r="G46" s="379"/>
      <c r="H46" s="379"/>
      <c r="I46" s="379"/>
      <c r="J46" s="379"/>
      <c r="K46" s="379"/>
      <c r="L46" s="380">
        <f>SUM(M46:AH46)</f>
        <v>0</v>
      </c>
      <c r="M46" s="384"/>
      <c r="N46" s="384"/>
      <c r="O46" s="384"/>
      <c r="P46" s="384"/>
      <c r="Q46" s="384"/>
      <c r="R46" s="384"/>
      <c r="S46" s="384"/>
      <c r="T46" s="384"/>
      <c r="U46" s="384"/>
      <c r="V46" s="384"/>
      <c r="W46" s="384"/>
      <c r="X46" s="384"/>
      <c r="Y46" s="384"/>
      <c r="Z46" s="384"/>
      <c r="AA46" s="384"/>
      <c r="AB46" s="384"/>
      <c r="AC46" s="384"/>
      <c r="AD46" s="384"/>
      <c r="AE46" s="384"/>
      <c r="AF46" s="384"/>
      <c r="AG46" s="381"/>
      <c r="AH46" s="384"/>
      <c r="AI46" s="308"/>
      <c r="AJ46" s="361"/>
    </row>
    <row r="47" ht="15.6" customHeight="1">
      <c r="A47" s="372"/>
      <c r="B47" s="364"/>
      <c r="C47" s="364"/>
      <c r="D47" s="364"/>
      <c r="E47" s="379"/>
      <c r="F47" s="379"/>
      <c r="G47" s="379"/>
      <c r="H47" s="379"/>
      <c r="I47" s="379"/>
      <c r="J47" s="379"/>
      <c r="K47" s="379"/>
      <c r="L47" s="380">
        <f>SUM(M47:AH47)</f>
        <v>0</v>
      </c>
      <c r="M47" s="384"/>
      <c r="N47" s="384"/>
      <c r="O47" s="384"/>
      <c r="P47" s="384"/>
      <c r="Q47" s="384"/>
      <c r="R47" s="384"/>
      <c r="S47" s="384"/>
      <c r="T47" s="384"/>
      <c r="U47" s="384"/>
      <c r="V47" s="384"/>
      <c r="W47" s="384"/>
      <c r="X47" s="384"/>
      <c r="Y47" s="384"/>
      <c r="Z47" s="384"/>
      <c r="AA47" s="384"/>
      <c r="AB47" s="384"/>
      <c r="AC47" s="384"/>
      <c r="AD47" s="384"/>
      <c r="AE47" s="384"/>
      <c r="AF47" s="384"/>
      <c r="AG47" s="381"/>
      <c r="AH47" s="384"/>
      <c r="AI47" s="308"/>
      <c r="AJ47" s="361"/>
    </row>
    <row r="48" ht="15.6" customHeight="1">
      <c r="A48" s="372"/>
      <c r="B48" s="364"/>
      <c r="C48" s="364"/>
      <c r="D48" s="364"/>
      <c r="E48" s="379"/>
      <c r="F48" s="379"/>
      <c r="G48" s="379"/>
      <c r="H48" s="379"/>
      <c r="I48" s="379"/>
      <c r="J48" s="379"/>
      <c r="K48" s="379"/>
      <c r="L48" s="380">
        <f>SUM(M48:AH48)</f>
        <v>0</v>
      </c>
      <c r="M48" s="384"/>
      <c r="N48" s="384"/>
      <c r="O48" s="384"/>
      <c r="P48" s="384"/>
      <c r="Q48" s="384"/>
      <c r="R48" s="384"/>
      <c r="S48" s="384"/>
      <c r="T48" s="384"/>
      <c r="U48" s="384"/>
      <c r="V48" s="384"/>
      <c r="W48" s="384"/>
      <c r="X48" s="384"/>
      <c r="Y48" s="384"/>
      <c r="Z48" s="384"/>
      <c r="AA48" s="384"/>
      <c r="AB48" s="384"/>
      <c r="AC48" s="384"/>
      <c r="AD48" s="384"/>
      <c r="AE48" s="384"/>
      <c r="AF48" s="384"/>
      <c r="AG48" s="381"/>
      <c r="AH48" s="384"/>
      <c r="AI48" s="308"/>
      <c r="AJ48" s="361"/>
    </row>
    <row r="49" ht="15.6" customHeight="1">
      <c r="A49" s="372"/>
      <c r="B49" s="364"/>
      <c r="C49" s="364"/>
      <c r="D49" s="364"/>
      <c r="E49" s="379"/>
      <c r="F49" s="379"/>
      <c r="G49" s="379"/>
      <c r="H49" s="379"/>
      <c r="I49" s="379"/>
      <c r="J49" s="379"/>
      <c r="K49" s="379"/>
      <c r="L49" s="380">
        <f>SUM(M49:AH49)</f>
        <v>0</v>
      </c>
      <c r="M49" s="384"/>
      <c r="N49" s="384"/>
      <c r="O49" s="384"/>
      <c r="P49" s="384"/>
      <c r="Q49" s="384"/>
      <c r="R49" s="384"/>
      <c r="S49" s="384"/>
      <c r="T49" s="384"/>
      <c r="U49" s="384"/>
      <c r="V49" s="384"/>
      <c r="W49" s="384"/>
      <c r="X49" s="384"/>
      <c r="Y49" s="384"/>
      <c r="Z49" s="384"/>
      <c r="AA49" s="384"/>
      <c r="AB49" s="384"/>
      <c r="AC49" s="384"/>
      <c r="AD49" s="384"/>
      <c r="AE49" s="384"/>
      <c r="AF49" s="384"/>
      <c r="AG49" s="381"/>
      <c r="AH49" s="384"/>
      <c r="AI49" s="308"/>
      <c r="AJ49" s="361"/>
    </row>
    <row r="50" ht="15.6" customHeight="1">
      <c r="A50" s="372"/>
      <c r="B50" s="364"/>
      <c r="C50" s="364"/>
      <c r="D50" s="364"/>
      <c r="E50" s="379"/>
      <c r="F50" s="379"/>
      <c r="G50" s="379"/>
      <c r="H50" s="379"/>
      <c r="I50" s="379"/>
      <c r="J50" s="379"/>
      <c r="K50" s="379"/>
      <c r="L50" s="380">
        <f>SUM(M50:AH50)</f>
        <v>0</v>
      </c>
      <c r="M50" s="384"/>
      <c r="N50" s="384"/>
      <c r="O50" s="384"/>
      <c r="P50" s="384"/>
      <c r="Q50" s="384"/>
      <c r="R50" s="384"/>
      <c r="S50" s="384"/>
      <c r="T50" s="384"/>
      <c r="U50" s="384"/>
      <c r="V50" s="384"/>
      <c r="W50" s="384"/>
      <c r="X50" s="384"/>
      <c r="Y50" s="384"/>
      <c r="Z50" s="384"/>
      <c r="AA50" s="384"/>
      <c r="AB50" s="384"/>
      <c r="AC50" s="384"/>
      <c r="AD50" s="384"/>
      <c r="AE50" s="384"/>
      <c r="AF50" s="384"/>
      <c r="AG50" s="381"/>
      <c r="AH50" s="384"/>
      <c r="AI50" s="308"/>
      <c r="AJ50" s="361"/>
    </row>
    <row r="51" ht="15.6" customHeight="1">
      <c r="A51" s="372"/>
      <c r="B51" s="364"/>
      <c r="C51" s="364"/>
      <c r="D51" s="364"/>
      <c r="E51" s="379"/>
      <c r="F51" s="379"/>
      <c r="G51" s="379"/>
      <c r="H51" s="379"/>
      <c r="I51" s="379"/>
      <c r="J51" s="379"/>
      <c r="K51" s="379"/>
      <c r="L51" s="380">
        <f>SUM(M51:AH51)</f>
        <v>0</v>
      </c>
      <c r="M51" s="384"/>
      <c r="N51" s="384"/>
      <c r="O51" s="384"/>
      <c r="P51" s="384"/>
      <c r="Q51" s="384"/>
      <c r="R51" s="384"/>
      <c r="S51" s="384"/>
      <c r="T51" s="384"/>
      <c r="U51" s="384"/>
      <c r="V51" s="384"/>
      <c r="W51" s="384"/>
      <c r="X51" s="384"/>
      <c r="Y51" s="384"/>
      <c r="Z51" s="384"/>
      <c r="AA51" s="384"/>
      <c r="AB51" s="384"/>
      <c r="AC51" s="384"/>
      <c r="AD51" s="384"/>
      <c r="AE51" s="384"/>
      <c r="AF51" s="384"/>
      <c r="AG51" s="381"/>
      <c r="AH51" s="384"/>
      <c r="AI51" s="308"/>
      <c r="AJ51" s="361"/>
    </row>
    <row r="52" ht="15.6" customHeight="1">
      <c r="A52" s="372"/>
      <c r="B52" s="364"/>
      <c r="C52" s="364"/>
      <c r="D52" s="364"/>
      <c r="E52" s="379"/>
      <c r="F52" s="379"/>
      <c r="G52" s="379"/>
      <c r="H52" s="379"/>
      <c r="I52" s="379"/>
      <c r="J52" s="379"/>
      <c r="K52" s="379"/>
      <c r="L52" s="380">
        <f>SUM(M52:AH52)</f>
        <v>0</v>
      </c>
      <c r="M52" s="384"/>
      <c r="N52" s="384"/>
      <c r="O52" s="384"/>
      <c r="P52" s="384"/>
      <c r="Q52" s="384"/>
      <c r="R52" s="384"/>
      <c r="S52" s="384"/>
      <c r="T52" s="384"/>
      <c r="U52" s="384"/>
      <c r="V52" s="384"/>
      <c r="W52" s="384"/>
      <c r="X52" s="384"/>
      <c r="Y52" s="384"/>
      <c r="Z52" s="384"/>
      <c r="AA52" s="384"/>
      <c r="AB52" s="384"/>
      <c r="AC52" s="384"/>
      <c r="AD52" s="384"/>
      <c r="AE52" s="384"/>
      <c r="AF52" s="384"/>
      <c r="AG52" s="381"/>
      <c r="AH52" s="384"/>
      <c r="AI52" s="308"/>
      <c r="AJ52" s="361"/>
    </row>
    <row r="53" ht="15.6" customHeight="1">
      <c r="A53" s="372"/>
      <c r="B53" s="364"/>
      <c r="C53" s="364"/>
      <c r="D53" s="364"/>
      <c r="E53" s="379"/>
      <c r="F53" s="379"/>
      <c r="G53" s="379"/>
      <c r="H53" s="379"/>
      <c r="I53" s="379"/>
      <c r="J53" s="379"/>
      <c r="K53" s="379"/>
      <c r="L53" s="380">
        <f>SUM(M53:AH53)</f>
        <v>0</v>
      </c>
      <c r="M53" s="384"/>
      <c r="N53" s="384"/>
      <c r="O53" s="384"/>
      <c r="P53" s="384"/>
      <c r="Q53" s="384"/>
      <c r="R53" s="384"/>
      <c r="S53" s="384"/>
      <c r="T53" s="384"/>
      <c r="U53" s="384"/>
      <c r="V53" s="384"/>
      <c r="W53" s="384"/>
      <c r="X53" s="384"/>
      <c r="Y53" s="384"/>
      <c r="Z53" s="384"/>
      <c r="AA53" s="384"/>
      <c r="AB53" s="384"/>
      <c r="AC53" s="384"/>
      <c r="AD53" s="384"/>
      <c r="AE53" s="384"/>
      <c r="AF53" s="384"/>
      <c r="AG53" s="381"/>
      <c r="AH53" s="384"/>
      <c r="AI53" s="308"/>
      <c r="AJ53" s="361"/>
    </row>
    <row r="54" ht="15.6" customHeight="1">
      <c r="A54" s="372"/>
      <c r="B54" s="364"/>
      <c r="C54" s="364"/>
      <c r="D54" s="364"/>
      <c r="E54" s="379"/>
      <c r="F54" s="379"/>
      <c r="G54" s="379"/>
      <c r="H54" s="379"/>
      <c r="I54" s="379"/>
      <c r="J54" s="379"/>
      <c r="K54" s="379"/>
      <c r="L54" s="380">
        <f>SUM(M54:AH54)</f>
        <v>0</v>
      </c>
      <c r="M54" s="384"/>
      <c r="N54" s="384"/>
      <c r="O54" s="384"/>
      <c r="P54" s="384"/>
      <c r="Q54" s="384"/>
      <c r="R54" s="384"/>
      <c r="S54" s="384"/>
      <c r="T54" s="384"/>
      <c r="U54" s="384"/>
      <c r="V54" s="384"/>
      <c r="W54" s="384"/>
      <c r="X54" s="384"/>
      <c r="Y54" s="384"/>
      <c r="Z54" s="384"/>
      <c r="AA54" s="384"/>
      <c r="AB54" s="384"/>
      <c r="AC54" s="384"/>
      <c r="AD54" s="384"/>
      <c r="AE54" s="384"/>
      <c r="AF54" s="384"/>
      <c r="AG54" s="381"/>
      <c r="AH54" s="384"/>
      <c r="AI54" s="308"/>
      <c r="AJ54" s="361"/>
    </row>
    <row r="55" ht="16.15" customHeight="1">
      <c r="A55" s="385"/>
      <c r="B55" s="386"/>
      <c r="C55" s="387"/>
      <c r="D55" s="387"/>
      <c r="E55" s="388"/>
      <c r="F55" s="388"/>
      <c r="G55" s="388"/>
      <c r="H55" s="388"/>
      <c r="I55" s="388"/>
      <c r="J55" s="388"/>
      <c r="K55" s="388"/>
      <c r="L55" s="388"/>
      <c r="M55" s="384"/>
      <c r="N55" s="384"/>
      <c r="O55" s="384"/>
      <c r="P55" s="384"/>
      <c r="Q55" s="384"/>
      <c r="R55" s="384"/>
      <c r="S55" s="384"/>
      <c r="T55" s="384"/>
      <c r="U55" s="384"/>
      <c r="V55" s="384"/>
      <c r="W55" s="384"/>
      <c r="X55" s="384"/>
      <c r="Y55" s="384"/>
      <c r="Z55" s="384"/>
      <c r="AA55" s="384"/>
      <c r="AB55" s="384"/>
      <c r="AC55" s="384"/>
      <c r="AD55" s="384"/>
      <c r="AE55" s="384"/>
      <c r="AF55" s="384"/>
      <c r="AG55" s="389"/>
      <c r="AH55" s="390"/>
      <c r="AI55" s="308"/>
      <c r="AJ55" s="361"/>
    </row>
    <row r="56" ht="16.15" customHeight="1">
      <c r="A56" s="391"/>
      <c r="B56" s="392"/>
      <c r="C56" s="393"/>
      <c r="D56" s="394"/>
      <c r="E56" s="395"/>
      <c r="F56" s="395"/>
      <c r="G56" s="395"/>
      <c r="H56" s="395"/>
      <c r="I56" s="395"/>
      <c r="J56" s="395"/>
      <c r="K56" s="395"/>
      <c r="L56" s="396"/>
      <c r="M56" s="397">
        <f>SUM(M6:M55)</f>
        <v>181.11</v>
      </c>
      <c r="N56" s="397">
        <f>SUM(N6:N55)</f>
        <v>0</v>
      </c>
      <c r="O56" s="397">
        <f>SUM(O6:O55)</f>
        <v>300</v>
      </c>
      <c r="P56" s="397">
        <f>SUM(P6:P55)</f>
        <v>0</v>
      </c>
      <c r="Q56" s="397">
        <f>SUM(Q6:Q55)</f>
        <v>119.9</v>
      </c>
      <c r="R56" s="397">
        <f>SUM(R6:R55)</f>
        <v>1306.47</v>
      </c>
      <c r="S56" s="397">
        <f>SUM(S6:S55)</f>
        <v>154.6</v>
      </c>
      <c r="T56" s="397">
        <f>SUM(T6:T55)</f>
        <v>0</v>
      </c>
      <c r="U56" s="397">
        <f>SUM(U6:U55)</f>
        <v>94.31999999999999</v>
      </c>
      <c r="V56" s="397">
        <f>SUM(V6:V55)</f>
        <v>0</v>
      </c>
      <c r="W56" s="397">
        <f>SUM(W6:W55)</f>
        <v>349.8</v>
      </c>
      <c r="X56" s="397">
        <f>SUM(X6:X55)</f>
        <v>2916</v>
      </c>
      <c r="Y56" s="397">
        <f>SUM(Y6:Y55)</f>
        <v>401.5</v>
      </c>
      <c r="Z56" s="397">
        <f>SUM(Z6:Z55)</f>
        <v>0</v>
      </c>
      <c r="AA56" s="397">
        <f>SUM(AA6:AA55)</f>
        <v>0</v>
      </c>
      <c r="AB56" s="397">
        <f>SUM(AB6:AB55)</f>
        <v>223.48</v>
      </c>
      <c r="AC56" s="397">
        <f>SUM(AC6:AC55)</f>
        <v>0</v>
      </c>
      <c r="AD56" s="397">
        <f>SUM(AD6:AD55)</f>
        <v>8</v>
      </c>
      <c r="AE56" s="397">
        <f>SUM(AE6:AE55)</f>
        <v>0</v>
      </c>
      <c r="AF56" s="397">
        <f>SUM(AF6:AF55)</f>
        <v>0</v>
      </c>
      <c r="AG56" s="132"/>
      <c r="AH56" s="398">
        <f>SUM(AH6:AH55)</f>
        <v>755.73</v>
      </c>
      <c r="AI56" s="14"/>
      <c r="AJ56" s="361"/>
    </row>
    <row r="57" ht="16.15" customHeight="1">
      <c r="A57" s="399"/>
      <c r="B57" s="400"/>
      <c r="C57" s="401"/>
      <c r="D57" s="401"/>
      <c r="E57" s="402"/>
      <c r="F57" s="402"/>
      <c r="G57" s="402"/>
      <c r="H57" s="402"/>
      <c r="I57" s="402"/>
      <c r="J57" s="402"/>
      <c r="K57" s="402"/>
      <c r="L57" s="402"/>
      <c r="M57" s="403"/>
      <c r="N57" s="403"/>
      <c r="O57" s="403"/>
      <c r="P57" s="403"/>
      <c r="Q57" s="403"/>
      <c r="R57" s="403"/>
      <c r="S57" s="403"/>
      <c r="T57" s="403"/>
      <c r="U57" s="403"/>
      <c r="V57" s="403"/>
      <c r="W57" s="403"/>
      <c r="X57" s="403"/>
      <c r="Y57" s="403"/>
      <c r="Z57" s="403"/>
      <c r="AA57" s="403"/>
      <c r="AB57" s="403"/>
      <c r="AC57" s="403"/>
      <c r="AD57" s="403"/>
      <c r="AE57" s="404"/>
      <c r="AF57" s="404"/>
      <c r="AG57" s="405"/>
      <c r="AH57" s="406"/>
      <c r="AI57" s="308"/>
      <c r="AJ57" s="361"/>
    </row>
    <row r="58" ht="16.15" customHeight="1">
      <c r="A58" s="407"/>
      <c r="B58" s="408"/>
      <c r="C58" s="379"/>
      <c r="D58" s="379"/>
      <c r="E58" s="379"/>
      <c r="F58" s="379"/>
      <c r="G58" s="379"/>
      <c r="H58" s="379"/>
      <c r="I58" s="379"/>
      <c r="J58" s="379"/>
      <c r="K58" s="379"/>
      <c r="L58" s="379"/>
      <c r="M58" s="409"/>
      <c r="N58" s="409"/>
      <c r="O58" s="409"/>
      <c r="P58" s="409"/>
      <c r="Q58" s="409"/>
      <c r="R58" s="409"/>
      <c r="S58" s="409"/>
      <c r="T58" s="409"/>
      <c r="U58" s="409"/>
      <c r="V58" s="410"/>
      <c r="W58" s="410"/>
      <c r="X58" s="410"/>
      <c r="Y58" s="410"/>
      <c r="Z58" s="410"/>
      <c r="AA58" s="410"/>
      <c r="AB58" s="410"/>
      <c r="AC58" s="410"/>
      <c r="AD58" s="411"/>
      <c r="AE58" t="s" s="54">
        <v>162</v>
      </c>
      <c r="AF58" s="412"/>
      <c r="AG58" s="132"/>
      <c r="AH58" s="398">
        <f>SUM(M56:AE56)</f>
        <v>6055.18</v>
      </c>
      <c r="AI58" s="14"/>
      <c r="AJ58" s="361"/>
    </row>
    <row r="59" ht="15.6" customHeight="1">
      <c r="A59" s="407"/>
      <c r="B59" s="408"/>
      <c r="C59" s="379"/>
      <c r="D59" s="379"/>
      <c r="E59" s="379"/>
      <c r="F59" s="379"/>
      <c r="G59" s="379"/>
      <c r="H59" s="379"/>
      <c r="I59" s="379"/>
      <c r="J59" s="379"/>
      <c r="K59" s="379"/>
      <c r="L59" s="379"/>
      <c r="M59" s="409"/>
      <c r="N59" s="409"/>
      <c r="O59" s="409"/>
      <c r="P59" s="409"/>
      <c r="Q59" s="409"/>
      <c r="R59" s="409"/>
      <c r="S59" s="409"/>
      <c r="T59" s="409"/>
      <c r="U59" s="409"/>
      <c r="V59" s="409"/>
      <c r="W59" s="409"/>
      <c r="X59" s="409"/>
      <c r="Y59" s="409"/>
      <c r="Z59" s="409"/>
      <c r="AA59" s="409"/>
      <c r="AB59" s="409"/>
      <c r="AC59" s="409"/>
      <c r="AD59" s="409"/>
      <c r="AE59" s="403"/>
      <c r="AF59" s="403"/>
      <c r="AG59" s="413"/>
      <c r="AH59" s="414"/>
      <c r="AI59" s="308"/>
      <c r="AJ59" s="361"/>
    </row>
    <row r="60" ht="15.6" customHeight="1">
      <c r="A60" s="407"/>
      <c r="B60" s="408"/>
      <c r="C60" s="379"/>
      <c r="D60" s="379"/>
      <c r="E60" s="379"/>
      <c r="F60" s="379"/>
      <c r="G60" s="379"/>
      <c r="H60" s="379"/>
      <c r="I60" s="379"/>
      <c r="J60" s="379"/>
      <c r="K60" s="379"/>
      <c r="L60" s="379"/>
      <c r="M60" s="409"/>
      <c r="N60" s="409"/>
      <c r="O60" s="409"/>
      <c r="P60" s="409"/>
      <c r="Q60" s="409"/>
      <c r="R60" s="409"/>
      <c r="S60" s="409"/>
      <c r="T60" s="409"/>
      <c r="U60" s="409"/>
      <c r="V60" s="409"/>
      <c r="W60" s="409"/>
      <c r="X60" s="409"/>
      <c r="Y60" s="409"/>
      <c r="Z60" s="409"/>
      <c r="AA60" s="409"/>
      <c r="AB60" s="409"/>
      <c r="AC60" s="409"/>
      <c r="AD60" s="409"/>
      <c r="AE60" s="409"/>
      <c r="AF60" s="409"/>
      <c r="AG60" s="415"/>
      <c r="AH60" s="410">
        <v>6160.83</v>
      </c>
      <c r="AI60" s="308"/>
      <c r="AJ60" s="361"/>
    </row>
    <row r="61" ht="15.6" customHeight="1">
      <c r="A61" s="407"/>
      <c r="B61" s="408"/>
      <c r="C61" s="379"/>
      <c r="D61" s="379"/>
      <c r="E61" s="379"/>
      <c r="F61" s="379"/>
      <c r="G61" s="379"/>
      <c r="H61" s="379"/>
      <c r="I61" s="379"/>
      <c r="J61" s="379"/>
      <c r="K61" s="379"/>
      <c r="L61" s="379"/>
      <c r="M61" s="409"/>
      <c r="N61" s="409"/>
      <c r="O61" s="409"/>
      <c r="P61" s="409"/>
      <c r="Q61" s="409"/>
      <c r="R61" s="409"/>
      <c r="S61" s="409"/>
      <c r="T61" s="409"/>
      <c r="U61" s="409"/>
      <c r="V61" s="409"/>
      <c r="W61" s="409"/>
      <c r="X61" s="409"/>
      <c r="Y61" s="409"/>
      <c r="Z61" s="409"/>
      <c r="AA61" s="409"/>
      <c r="AB61" s="409"/>
      <c r="AC61" s="409"/>
      <c r="AD61" s="409"/>
      <c r="AE61" s="409"/>
      <c r="AF61" s="409"/>
      <c r="AG61" s="415"/>
      <c r="AH61" s="410"/>
      <c r="AI61" s="308"/>
      <c r="AJ61" s="361"/>
    </row>
    <row r="62" ht="15.6" customHeight="1">
      <c r="A62" s="407"/>
      <c r="B62" s="408"/>
      <c r="C62" s="379"/>
      <c r="D62" s="379"/>
      <c r="E62" s="379"/>
      <c r="F62" s="379"/>
      <c r="G62" s="379"/>
      <c r="H62" s="379"/>
      <c r="I62" s="379"/>
      <c r="J62" s="379"/>
      <c r="K62" s="379"/>
      <c r="L62" s="379"/>
      <c r="M62" s="409"/>
      <c r="N62" s="409"/>
      <c r="O62" s="409"/>
      <c r="P62" s="409"/>
      <c r="Q62" s="409"/>
      <c r="R62" s="409"/>
      <c r="S62" s="409"/>
      <c r="T62" s="409"/>
      <c r="U62" s="409"/>
      <c r="V62" s="409"/>
      <c r="W62" s="409"/>
      <c r="X62" s="409"/>
      <c r="Y62" s="409"/>
      <c r="Z62" s="409"/>
      <c r="AA62" s="409"/>
      <c r="AB62" s="409"/>
      <c r="AC62" s="409"/>
      <c r="AD62" s="409"/>
      <c r="AE62" s="409"/>
      <c r="AF62" s="409"/>
      <c r="AG62" s="415"/>
      <c r="AH62" s="410"/>
      <c r="AI62" s="308"/>
      <c r="AJ62" s="361"/>
    </row>
    <row r="63" ht="15.6" customHeight="1">
      <c r="A63" s="416"/>
      <c r="B63" s="417"/>
      <c r="C63" s="418"/>
      <c r="D63" s="379"/>
      <c r="E63" s="379"/>
      <c r="F63" s="379"/>
      <c r="G63" s="379"/>
      <c r="H63" s="379"/>
      <c r="I63" s="379"/>
      <c r="J63" s="379"/>
      <c r="K63" s="379"/>
      <c r="L63" s="379"/>
      <c r="M63" s="409"/>
      <c r="N63" s="409"/>
      <c r="O63" s="409"/>
      <c r="P63" s="409"/>
      <c r="Q63" s="409"/>
      <c r="R63" s="409"/>
      <c r="S63" s="409"/>
      <c r="T63" s="409"/>
      <c r="U63" s="409"/>
      <c r="V63" s="409"/>
      <c r="W63" s="409"/>
      <c r="X63" s="409"/>
      <c r="Y63" s="409"/>
      <c r="Z63" s="409"/>
      <c r="AA63" s="409"/>
      <c r="AB63" s="409"/>
      <c r="AC63" s="409"/>
      <c r="AD63" s="409"/>
      <c r="AE63" s="409"/>
      <c r="AF63" s="409"/>
      <c r="AG63" s="415"/>
      <c r="AH63" s="410"/>
      <c r="AI63" s="308"/>
      <c r="AJ63" s="361"/>
    </row>
    <row r="64" ht="15.6" customHeight="1">
      <c r="A64" t="s" s="419">
        <v>163</v>
      </c>
      <c r="B64" s="420"/>
      <c r="C64" s="421"/>
      <c r="D64" s="379"/>
      <c r="E64" s="379"/>
      <c r="F64" s="379"/>
      <c r="G64" s="379"/>
      <c r="H64" s="379"/>
      <c r="I64" s="379"/>
      <c r="J64" s="379"/>
      <c r="K64" s="379"/>
      <c r="L64" s="379"/>
      <c r="M64" s="409"/>
      <c r="N64" s="409"/>
      <c r="O64" s="409"/>
      <c r="P64" s="409"/>
      <c r="Q64" s="409"/>
      <c r="R64" s="409"/>
      <c r="S64" s="409"/>
      <c r="T64" s="409"/>
      <c r="U64" s="409"/>
      <c r="V64" s="409"/>
      <c r="W64" s="409"/>
      <c r="X64" s="409"/>
      <c r="Y64" s="409"/>
      <c r="Z64" s="409"/>
      <c r="AA64" s="409"/>
      <c r="AB64" s="409"/>
      <c r="AC64" s="409"/>
      <c r="AD64" s="409"/>
      <c r="AE64" s="409"/>
      <c r="AF64" s="409"/>
      <c r="AG64" s="415"/>
      <c r="AH64" s="410"/>
      <c r="AI64" s="308"/>
      <c r="AJ64" s="361"/>
    </row>
    <row r="65" ht="15.6" customHeight="1">
      <c r="A65" t="s" s="422">
        <v>164</v>
      </c>
      <c r="B65" s="423"/>
      <c r="C65" s="424">
        <f>R3</f>
        <v>1306.47</v>
      </c>
      <c r="D65" s="379"/>
      <c r="E65" s="379"/>
      <c r="F65" s="379"/>
      <c r="G65" s="379"/>
      <c r="H65" s="379"/>
      <c r="I65" s="379"/>
      <c r="J65" s="379"/>
      <c r="K65" s="379"/>
      <c r="L65" s="379"/>
      <c r="M65" s="409"/>
      <c r="N65" s="409"/>
      <c r="O65" s="409"/>
      <c r="P65" s="409"/>
      <c r="Q65" s="409"/>
      <c r="R65" s="409"/>
      <c r="S65" s="409"/>
      <c r="T65" s="409"/>
      <c r="U65" s="409"/>
      <c r="V65" s="409"/>
      <c r="W65" s="409"/>
      <c r="X65" s="409"/>
      <c r="Y65" s="409"/>
      <c r="Z65" s="409"/>
      <c r="AA65" s="409"/>
      <c r="AB65" s="409"/>
      <c r="AC65" s="409"/>
      <c r="AD65" s="409"/>
      <c r="AE65" s="409"/>
      <c r="AF65" s="409"/>
      <c r="AG65" s="415"/>
      <c r="AH65" s="410"/>
      <c r="AI65" s="308"/>
      <c r="AJ65" s="361"/>
    </row>
    <row r="66" ht="15.6" customHeight="1">
      <c r="A66" t="s" s="422">
        <v>165</v>
      </c>
      <c r="B66" s="423"/>
      <c r="C66" s="424">
        <v>0</v>
      </c>
      <c r="D66" s="379"/>
      <c r="E66" s="379"/>
      <c r="F66" s="379"/>
      <c r="G66" s="379"/>
      <c r="H66" s="379"/>
      <c r="I66" s="379"/>
      <c r="J66" s="379"/>
      <c r="K66" s="379"/>
      <c r="L66" s="379"/>
      <c r="M66" s="409"/>
      <c r="N66" s="409"/>
      <c r="O66" s="409"/>
      <c r="P66" s="409"/>
      <c r="Q66" s="409"/>
      <c r="R66" s="409"/>
      <c r="S66" s="409"/>
      <c r="T66" s="409"/>
      <c r="U66" s="409"/>
      <c r="V66" s="409"/>
      <c r="W66" s="409"/>
      <c r="X66" s="409"/>
      <c r="Y66" s="409"/>
      <c r="Z66" s="409"/>
      <c r="AA66" s="409"/>
      <c r="AB66" s="409"/>
      <c r="AC66" s="409"/>
      <c r="AD66" s="409"/>
      <c r="AE66" s="409"/>
      <c r="AF66" s="409"/>
      <c r="AG66" s="415"/>
      <c r="AH66" s="410"/>
      <c r="AI66" s="308"/>
      <c r="AJ66" s="361"/>
    </row>
    <row r="67" ht="15.6" customHeight="1">
      <c r="A67" t="s" s="425">
        <v>166</v>
      </c>
      <c r="B67" s="426"/>
      <c r="C67" s="427">
        <f>SUM(C68-C65)</f>
        <v>5504.44</v>
      </c>
      <c r="D67" s="379"/>
      <c r="E67" s="379"/>
      <c r="F67" s="379"/>
      <c r="G67" s="379"/>
      <c r="H67" s="379"/>
      <c r="I67" s="379"/>
      <c r="J67" s="379"/>
      <c r="K67" s="379"/>
      <c r="L67" s="379"/>
      <c r="M67" s="409"/>
      <c r="N67" s="409"/>
      <c r="O67" s="409"/>
      <c r="P67" s="409"/>
      <c r="Q67" s="409"/>
      <c r="R67" s="409"/>
      <c r="S67" s="409"/>
      <c r="T67" s="409"/>
      <c r="U67" s="409"/>
      <c r="V67" s="409"/>
      <c r="W67" s="409"/>
      <c r="X67" s="409"/>
      <c r="Y67" s="409"/>
      <c r="Z67" s="409"/>
      <c r="AA67" s="409"/>
      <c r="AB67" s="409"/>
      <c r="AC67" s="409"/>
      <c r="AD67" s="409"/>
      <c r="AE67" s="409"/>
      <c r="AF67" s="409"/>
      <c r="AG67" s="415"/>
      <c r="AH67" s="410"/>
      <c r="AI67" s="308"/>
      <c r="AJ67" s="361"/>
    </row>
    <row r="68" ht="15.6" customHeight="1">
      <c r="A68" s="428"/>
      <c r="B68" s="429"/>
      <c r="C68" s="430">
        <f>AI3</f>
        <v>6810.91</v>
      </c>
      <c r="D68" s="379"/>
      <c r="E68" s="379"/>
      <c r="F68" s="379"/>
      <c r="G68" s="379"/>
      <c r="H68" s="379"/>
      <c r="I68" s="379"/>
      <c r="J68" s="379"/>
      <c r="K68" s="379"/>
      <c r="L68" s="379"/>
      <c r="M68" s="409"/>
      <c r="N68" s="409"/>
      <c r="O68" s="409"/>
      <c r="P68" s="409"/>
      <c r="Q68" s="409"/>
      <c r="R68" s="409"/>
      <c r="S68" s="409"/>
      <c r="T68" s="409"/>
      <c r="U68" s="409"/>
      <c r="V68" s="409"/>
      <c r="W68" s="409"/>
      <c r="X68" s="409"/>
      <c r="Y68" s="409"/>
      <c r="Z68" s="409"/>
      <c r="AA68" s="409"/>
      <c r="AB68" s="409"/>
      <c r="AC68" s="409"/>
      <c r="AD68" s="409"/>
      <c r="AE68" s="409"/>
      <c r="AF68" s="409"/>
      <c r="AG68" s="415"/>
      <c r="AH68" s="410"/>
      <c r="AI68" s="308"/>
      <c r="AJ68" s="361"/>
    </row>
    <row r="69" ht="15.6" customHeight="1">
      <c r="A69" s="431"/>
      <c r="B69" s="408"/>
      <c r="C69" s="379"/>
      <c r="D69" s="379"/>
      <c r="E69" s="379"/>
      <c r="F69" s="379"/>
      <c r="G69" s="379"/>
      <c r="H69" s="379"/>
      <c r="I69" s="379"/>
      <c r="J69" s="379"/>
      <c r="K69" s="379"/>
      <c r="L69" s="379"/>
      <c r="M69" s="409"/>
      <c r="N69" s="409"/>
      <c r="O69" s="409"/>
      <c r="P69" s="409"/>
      <c r="Q69" s="409"/>
      <c r="R69" s="409"/>
      <c r="S69" s="409"/>
      <c r="T69" s="409"/>
      <c r="U69" s="409"/>
      <c r="V69" s="409"/>
      <c r="W69" s="409"/>
      <c r="X69" s="409"/>
      <c r="Y69" s="409"/>
      <c r="Z69" s="409"/>
      <c r="AA69" s="409"/>
      <c r="AB69" s="409"/>
      <c r="AC69" s="409"/>
      <c r="AD69" s="409"/>
      <c r="AE69" s="409"/>
      <c r="AF69" s="409"/>
      <c r="AG69" s="415"/>
      <c r="AH69" s="410"/>
      <c r="AI69" s="308"/>
      <c r="AJ69" s="361"/>
    </row>
    <row r="70" ht="15.6" customHeight="1">
      <c r="A70" s="431"/>
      <c r="B70" s="408"/>
      <c r="C70" s="379"/>
      <c r="D70" s="379"/>
      <c r="E70" s="379"/>
      <c r="F70" s="379"/>
      <c r="G70" s="379"/>
      <c r="H70" s="379"/>
      <c r="I70" s="379"/>
      <c r="J70" s="379"/>
      <c r="K70" s="379"/>
      <c r="L70" s="379"/>
      <c r="M70" s="409"/>
      <c r="N70" s="409"/>
      <c r="O70" s="409"/>
      <c r="P70" s="409"/>
      <c r="Q70" s="409"/>
      <c r="R70" s="409"/>
      <c r="S70" s="409"/>
      <c r="T70" s="409"/>
      <c r="U70" s="409"/>
      <c r="V70" s="409"/>
      <c r="W70" s="409"/>
      <c r="X70" s="409"/>
      <c r="Y70" s="409"/>
      <c r="Z70" s="409"/>
      <c r="AA70" s="409"/>
      <c r="AB70" s="409"/>
      <c r="AC70" s="409"/>
      <c r="AD70" s="409"/>
      <c r="AE70" s="409"/>
      <c r="AF70" s="409"/>
      <c r="AG70" s="415"/>
      <c r="AH70" s="410"/>
      <c r="AI70" s="308"/>
      <c r="AJ70" s="361"/>
    </row>
    <row r="71" ht="15.6" customHeight="1">
      <c r="A71" s="431"/>
      <c r="B71" s="408"/>
      <c r="C71" s="379"/>
      <c r="D71" s="379"/>
      <c r="E71" s="379"/>
      <c r="F71" s="379"/>
      <c r="G71" s="379"/>
      <c r="H71" s="379"/>
      <c r="I71" s="379"/>
      <c r="J71" s="379"/>
      <c r="K71" s="379"/>
      <c r="L71" s="379"/>
      <c r="M71" s="409"/>
      <c r="N71" s="409"/>
      <c r="O71" s="409"/>
      <c r="P71" s="409"/>
      <c r="Q71" s="409"/>
      <c r="R71" s="409"/>
      <c r="S71" s="409"/>
      <c r="T71" s="409"/>
      <c r="U71" s="409"/>
      <c r="V71" s="409"/>
      <c r="W71" s="409"/>
      <c r="X71" s="409"/>
      <c r="Y71" s="409"/>
      <c r="Z71" s="409"/>
      <c r="AA71" s="409"/>
      <c r="AB71" s="409"/>
      <c r="AC71" s="409"/>
      <c r="AD71" s="409"/>
      <c r="AE71" s="409"/>
      <c r="AF71" s="409"/>
      <c r="AG71" s="415"/>
      <c r="AH71" s="410"/>
      <c r="AI71" s="308"/>
      <c r="AJ71" s="361"/>
    </row>
    <row r="72" ht="15.6" customHeight="1">
      <c r="A72" s="431"/>
      <c r="B72" s="408"/>
      <c r="C72" s="379"/>
      <c r="D72" s="379"/>
      <c r="E72" s="379"/>
      <c r="F72" s="379"/>
      <c r="G72" s="379"/>
      <c r="H72" s="379"/>
      <c r="I72" s="379"/>
      <c r="J72" s="379"/>
      <c r="K72" s="379"/>
      <c r="L72" s="379"/>
      <c r="M72" s="409"/>
      <c r="N72" s="409"/>
      <c r="O72" s="409"/>
      <c r="P72" s="409"/>
      <c r="Q72" s="409"/>
      <c r="R72" s="409"/>
      <c r="S72" s="409"/>
      <c r="T72" s="409"/>
      <c r="U72" s="409"/>
      <c r="V72" s="409"/>
      <c r="W72" s="409"/>
      <c r="X72" s="409"/>
      <c r="Y72" s="409"/>
      <c r="Z72" s="409"/>
      <c r="AA72" s="409"/>
      <c r="AB72" s="409"/>
      <c r="AC72" s="409"/>
      <c r="AD72" s="409"/>
      <c r="AE72" s="409"/>
      <c r="AF72" s="409"/>
      <c r="AG72" s="415"/>
      <c r="AH72" s="410"/>
      <c r="AI72" s="308"/>
      <c r="AJ72" s="361"/>
    </row>
    <row r="73" ht="15.6" customHeight="1">
      <c r="A73" s="431"/>
      <c r="B73" s="408"/>
      <c r="C73" s="379"/>
      <c r="D73" s="379"/>
      <c r="E73" s="379"/>
      <c r="F73" s="379"/>
      <c r="G73" s="379"/>
      <c r="H73" s="379"/>
      <c r="I73" s="379"/>
      <c r="J73" s="379"/>
      <c r="K73" s="379"/>
      <c r="L73" s="379"/>
      <c r="M73" s="409"/>
      <c r="N73" s="409"/>
      <c r="O73" s="409"/>
      <c r="P73" s="409"/>
      <c r="Q73" s="409"/>
      <c r="R73" s="409"/>
      <c r="S73" s="409"/>
      <c r="T73" s="409"/>
      <c r="U73" s="409"/>
      <c r="V73" s="409"/>
      <c r="W73" s="409"/>
      <c r="X73" s="409"/>
      <c r="Y73" s="409"/>
      <c r="Z73" s="409"/>
      <c r="AA73" s="409"/>
      <c r="AB73" s="409"/>
      <c r="AC73" s="409"/>
      <c r="AD73" s="409"/>
      <c r="AE73" s="409"/>
      <c r="AF73" s="409"/>
      <c r="AG73" s="415"/>
      <c r="AH73" s="410"/>
      <c r="AI73" s="308"/>
      <c r="AJ73" s="361"/>
    </row>
    <row r="74" ht="15.6" customHeight="1">
      <c r="A74" s="431"/>
      <c r="B74" s="408"/>
      <c r="C74" s="379"/>
      <c r="D74" s="379"/>
      <c r="E74" s="379"/>
      <c r="F74" s="379"/>
      <c r="G74" s="379"/>
      <c r="H74" s="379"/>
      <c r="I74" s="379"/>
      <c r="J74" s="379"/>
      <c r="K74" s="379"/>
      <c r="L74" s="379"/>
      <c r="M74" s="409"/>
      <c r="N74" s="409"/>
      <c r="O74" s="409"/>
      <c r="P74" s="409"/>
      <c r="Q74" s="409"/>
      <c r="R74" s="409"/>
      <c r="S74" s="409"/>
      <c r="T74" s="409"/>
      <c r="U74" s="409"/>
      <c r="V74" s="409"/>
      <c r="W74" s="409"/>
      <c r="X74" s="409"/>
      <c r="Y74" s="409"/>
      <c r="Z74" s="409"/>
      <c r="AA74" s="409"/>
      <c r="AB74" s="409"/>
      <c r="AC74" s="409"/>
      <c r="AD74" s="409"/>
      <c r="AE74" s="409"/>
      <c r="AF74" s="409"/>
      <c r="AG74" s="415"/>
      <c r="AH74" s="410"/>
      <c r="AI74" s="308"/>
      <c r="AJ74" s="361"/>
    </row>
    <row r="75" ht="15.6" customHeight="1">
      <c r="A75" s="431"/>
      <c r="B75" s="408"/>
      <c r="C75" s="379"/>
      <c r="D75" s="379"/>
      <c r="E75" s="379"/>
      <c r="F75" s="379"/>
      <c r="G75" s="379"/>
      <c r="H75" s="379"/>
      <c r="I75" s="379"/>
      <c r="J75" s="379"/>
      <c r="K75" s="379"/>
      <c r="L75" s="379"/>
      <c r="M75" s="409"/>
      <c r="N75" s="409"/>
      <c r="O75" s="409"/>
      <c r="P75" s="409"/>
      <c r="Q75" s="409"/>
      <c r="R75" s="409"/>
      <c r="S75" s="409"/>
      <c r="T75" s="409"/>
      <c r="U75" s="409"/>
      <c r="V75" s="409"/>
      <c r="W75" s="409"/>
      <c r="X75" s="409"/>
      <c r="Y75" s="409"/>
      <c r="Z75" s="409"/>
      <c r="AA75" s="409"/>
      <c r="AB75" s="409"/>
      <c r="AC75" s="409"/>
      <c r="AD75" s="409"/>
      <c r="AE75" s="409"/>
      <c r="AF75" s="409"/>
      <c r="AG75" s="415"/>
      <c r="AH75" s="410"/>
      <c r="AI75" s="308"/>
      <c r="AJ75" s="361"/>
    </row>
    <row r="76" ht="15.6" customHeight="1">
      <c r="A76" s="431"/>
      <c r="B76" s="408"/>
      <c r="C76" s="379"/>
      <c r="D76" s="379"/>
      <c r="E76" s="379"/>
      <c r="F76" s="379"/>
      <c r="G76" s="379"/>
      <c r="H76" s="379"/>
      <c r="I76" s="379"/>
      <c r="J76" s="379"/>
      <c r="K76" s="379"/>
      <c r="L76" s="379"/>
      <c r="M76" s="409"/>
      <c r="N76" s="409"/>
      <c r="O76" s="409"/>
      <c r="P76" s="409"/>
      <c r="Q76" s="409"/>
      <c r="R76" s="409"/>
      <c r="S76" s="409"/>
      <c r="T76" s="409"/>
      <c r="U76" s="409"/>
      <c r="V76" s="409"/>
      <c r="W76" s="409"/>
      <c r="X76" s="409"/>
      <c r="Y76" s="409"/>
      <c r="Z76" s="409"/>
      <c r="AA76" s="409"/>
      <c r="AB76" s="409"/>
      <c r="AC76" s="409"/>
      <c r="AD76" s="409"/>
      <c r="AE76" s="409"/>
      <c r="AF76" s="409"/>
      <c r="AG76" s="415"/>
      <c r="AH76" s="410"/>
      <c r="AI76" s="308"/>
      <c r="AJ76" s="361"/>
    </row>
    <row r="77" ht="15.6" customHeight="1">
      <c r="A77" s="431"/>
      <c r="B77" s="408"/>
      <c r="C77" s="379"/>
      <c r="D77" s="379"/>
      <c r="E77" s="379"/>
      <c r="F77" s="379"/>
      <c r="G77" s="379"/>
      <c r="H77" s="379"/>
      <c r="I77" s="379"/>
      <c r="J77" s="379"/>
      <c r="K77" s="379"/>
      <c r="L77" s="379"/>
      <c r="M77" s="409"/>
      <c r="N77" s="409"/>
      <c r="O77" s="409"/>
      <c r="P77" s="409"/>
      <c r="Q77" s="409"/>
      <c r="R77" s="409"/>
      <c r="S77" s="409"/>
      <c r="T77" s="409"/>
      <c r="U77" s="409"/>
      <c r="V77" s="409"/>
      <c r="W77" s="409"/>
      <c r="X77" s="409"/>
      <c r="Y77" s="409"/>
      <c r="Z77" s="409"/>
      <c r="AA77" s="409"/>
      <c r="AB77" s="409"/>
      <c r="AC77" s="409"/>
      <c r="AD77" s="409"/>
      <c r="AE77" s="409"/>
      <c r="AF77" s="409"/>
      <c r="AG77" s="415"/>
      <c r="AH77" s="410"/>
      <c r="AI77" s="308"/>
      <c r="AJ77" s="361"/>
    </row>
    <row r="78" ht="15.6" customHeight="1">
      <c r="A78" s="431"/>
      <c r="B78" s="408"/>
      <c r="C78" s="379"/>
      <c r="D78" s="379"/>
      <c r="E78" s="379"/>
      <c r="F78" s="379"/>
      <c r="G78" s="379"/>
      <c r="H78" s="379"/>
      <c r="I78" s="379"/>
      <c r="J78" s="379"/>
      <c r="K78" s="379"/>
      <c r="L78" s="379"/>
      <c r="M78" s="409"/>
      <c r="N78" s="409"/>
      <c r="O78" s="409"/>
      <c r="P78" s="409"/>
      <c r="Q78" s="409"/>
      <c r="R78" s="409"/>
      <c r="S78" s="409"/>
      <c r="T78" s="409"/>
      <c r="U78" s="409"/>
      <c r="V78" s="409"/>
      <c r="W78" s="409"/>
      <c r="X78" s="409"/>
      <c r="Y78" s="409"/>
      <c r="Z78" s="409"/>
      <c r="AA78" s="409"/>
      <c r="AB78" s="409"/>
      <c r="AC78" s="409"/>
      <c r="AD78" s="409"/>
      <c r="AE78" s="409"/>
      <c r="AF78" s="409"/>
      <c r="AG78" s="415"/>
      <c r="AH78" s="410"/>
      <c r="AI78" s="308"/>
      <c r="AJ78" s="361"/>
    </row>
    <row r="79" ht="15.6" customHeight="1">
      <c r="A79" s="431"/>
      <c r="B79" s="408"/>
      <c r="C79" s="379"/>
      <c r="D79" s="379"/>
      <c r="E79" s="379"/>
      <c r="F79" s="379"/>
      <c r="G79" s="379"/>
      <c r="H79" s="379"/>
      <c r="I79" s="379"/>
      <c r="J79" s="379"/>
      <c r="K79" s="379"/>
      <c r="L79" s="379"/>
      <c r="M79" s="409"/>
      <c r="N79" s="409"/>
      <c r="O79" s="409"/>
      <c r="P79" s="409"/>
      <c r="Q79" s="409"/>
      <c r="R79" s="409"/>
      <c r="S79" s="409"/>
      <c r="T79" s="409"/>
      <c r="U79" s="409"/>
      <c r="V79" s="409"/>
      <c r="W79" s="409"/>
      <c r="X79" s="409"/>
      <c r="Y79" s="409"/>
      <c r="Z79" s="409"/>
      <c r="AA79" s="409"/>
      <c r="AB79" s="409"/>
      <c r="AC79" s="409"/>
      <c r="AD79" s="409"/>
      <c r="AE79" s="409"/>
      <c r="AF79" s="409"/>
      <c r="AG79" s="415"/>
      <c r="AH79" s="410"/>
      <c r="AI79" s="308"/>
      <c r="AJ79" s="361"/>
    </row>
    <row r="80" ht="15.6" customHeight="1">
      <c r="A80" s="431"/>
      <c r="B80" s="408"/>
      <c r="C80" s="379"/>
      <c r="D80" s="379"/>
      <c r="E80" s="379"/>
      <c r="F80" s="379"/>
      <c r="G80" s="379"/>
      <c r="H80" s="379"/>
      <c r="I80" s="379"/>
      <c r="J80" s="379"/>
      <c r="K80" s="379"/>
      <c r="L80" s="379"/>
      <c r="M80" s="409"/>
      <c r="N80" s="409"/>
      <c r="O80" s="409"/>
      <c r="P80" s="409"/>
      <c r="Q80" s="409"/>
      <c r="R80" s="409"/>
      <c r="S80" s="409"/>
      <c r="T80" s="409"/>
      <c r="U80" s="409"/>
      <c r="V80" s="409"/>
      <c r="W80" s="409"/>
      <c r="X80" s="409"/>
      <c r="Y80" s="409"/>
      <c r="Z80" s="409"/>
      <c r="AA80" s="409"/>
      <c r="AB80" s="409"/>
      <c r="AC80" s="409"/>
      <c r="AD80" s="409"/>
      <c r="AE80" s="409"/>
      <c r="AF80" s="409"/>
      <c r="AG80" s="415"/>
      <c r="AH80" s="410"/>
      <c r="AI80" s="308"/>
      <c r="AJ80" s="361"/>
    </row>
    <row r="81" ht="15.6" customHeight="1">
      <c r="A81" s="431"/>
      <c r="B81" s="408"/>
      <c r="C81" s="379"/>
      <c r="D81" s="379"/>
      <c r="E81" s="379"/>
      <c r="F81" s="379"/>
      <c r="G81" s="379"/>
      <c r="H81" s="379"/>
      <c r="I81" s="379"/>
      <c r="J81" s="379"/>
      <c r="K81" s="379"/>
      <c r="L81" s="379"/>
      <c r="M81" s="409"/>
      <c r="N81" s="409"/>
      <c r="O81" s="409"/>
      <c r="P81" s="409"/>
      <c r="Q81" s="409"/>
      <c r="R81" s="409"/>
      <c r="S81" s="409"/>
      <c r="T81" s="409"/>
      <c r="U81" s="409"/>
      <c r="V81" s="409"/>
      <c r="W81" s="409"/>
      <c r="X81" s="409"/>
      <c r="Y81" s="409"/>
      <c r="Z81" s="409"/>
      <c r="AA81" s="409"/>
      <c r="AB81" s="409"/>
      <c r="AC81" s="409"/>
      <c r="AD81" s="409"/>
      <c r="AE81" s="409"/>
      <c r="AF81" s="409"/>
      <c r="AG81" s="415"/>
      <c r="AH81" s="410"/>
      <c r="AI81" s="308"/>
      <c r="AJ81" s="361"/>
    </row>
    <row r="82" ht="15.6" customHeight="1">
      <c r="A82" s="431"/>
      <c r="B82" s="408"/>
      <c r="C82" s="379"/>
      <c r="D82" s="379"/>
      <c r="E82" s="379"/>
      <c r="F82" s="379"/>
      <c r="G82" s="379"/>
      <c r="H82" s="379"/>
      <c r="I82" s="379"/>
      <c r="J82" s="379"/>
      <c r="K82" s="379"/>
      <c r="L82" s="379"/>
      <c r="M82" s="409"/>
      <c r="N82" s="409"/>
      <c r="O82" s="409"/>
      <c r="P82" s="409"/>
      <c r="Q82" s="409"/>
      <c r="R82" s="409"/>
      <c r="S82" s="409"/>
      <c r="T82" s="409"/>
      <c r="U82" s="409"/>
      <c r="V82" s="409"/>
      <c r="W82" s="409"/>
      <c r="X82" s="409"/>
      <c r="Y82" s="409"/>
      <c r="Z82" s="409"/>
      <c r="AA82" s="409"/>
      <c r="AB82" s="409"/>
      <c r="AC82" s="409"/>
      <c r="AD82" s="409"/>
      <c r="AE82" s="409"/>
      <c r="AF82" s="409"/>
      <c r="AG82" s="415"/>
      <c r="AH82" s="410"/>
      <c r="AI82" s="308"/>
      <c r="AJ82" s="361"/>
    </row>
    <row r="83" ht="15.6" customHeight="1">
      <c r="A83" s="431"/>
      <c r="B83" s="408"/>
      <c r="C83" s="379"/>
      <c r="D83" s="379"/>
      <c r="E83" s="379"/>
      <c r="F83" s="379"/>
      <c r="G83" s="379"/>
      <c r="H83" s="379"/>
      <c r="I83" s="379"/>
      <c r="J83" s="379"/>
      <c r="K83" s="379"/>
      <c r="L83" s="379"/>
      <c r="M83" s="409"/>
      <c r="N83" s="409"/>
      <c r="O83" s="409"/>
      <c r="P83" s="409"/>
      <c r="Q83" s="409"/>
      <c r="R83" s="409"/>
      <c r="S83" s="409"/>
      <c r="T83" s="409"/>
      <c r="U83" s="409"/>
      <c r="V83" s="409"/>
      <c r="W83" s="409"/>
      <c r="X83" s="409"/>
      <c r="Y83" s="409"/>
      <c r="Z83" s="409"/>
      <c r="AA83" s="409"/>
      <c r="AB83" s="409"/>
      <c r="AC83" s="409"/>
      <c r="AD83" s="409"/>
      <c r="AE83" s="409"/>
      <c r="AF83" s="409"/>
      <c r="AG83" s="415"/>
      <c r="AH83" s="410"/>
      <c r="AI83" s="308"/>
      <c r="AJ83" s="361"/>
    </row>
    <row r="84" ht="15.6" customHeight="1">
      <c r="A84" s="431"/>
      <c r="B84" s="408"/>
      <c r="C84" s="379"/>
      <c r="D84" s="379"/>
      <c r="E84" s="379"/>
      <c r="F84" s="379"/>
      <c r="G84" s="379"/>
      <c r="H84" s="379"/>
      <c r="I84" s="379"/>
      <c r="J84" s="379"/>
      <c r="K84" s="379"/>
      <c r="L84" s="379"/>
      <c r="M84" s="409"/>
      <c r="N84" s="409"/>
      <c r="O84" s="409"/>
      <c r="P84" s="409"/>
      <c r="Q84" s="409"/>
      <c r="R84" s="409"/>
      <c r="S84" s="409"/>
      <c r="T84" s="409"/>
      <c r="U84" s="409"/>
      <c r="V84" s="409"/>
      <c r="W84" s="409"/>
      <c r="X84" s="409"/>
      <c r="Y84" s="409"/>
      <c r="Z84" s="409"/>
      <c r="AA84" s="409"/>
      <c r="AB84" s="409"/>
      <c r="AC84" s="409"/>
      <c r="AD84" s="409"/>
      <c r="AE84" s="409"/>
      <c r="AF84" s="409"/>
      <c r="AG84" s="415"/>
      <c r="AH84" s="410"/>
      <c r="AI84" s="308"/>
      <c r="AJ84" s="361"/>
    </row>
    <row r="85" ht="15.6" customHeight="1">
      <c r="A85" s="431"/>
      <c r="B85" s="408"/>
      <c r="C85" s="379"/>
      <c r="D85" s="379"/>
      <c r="E85" s="379"/>
      <c r="F85" s="379"/>
      <c r="G85" s="379"/>
      <c r="H85" s="379"/>
      <c r="I85" s="379"/>
      <c r="J85" s="379"/>
      <c r="K85" s="379"/>
      <c r="L85" s="379"/>
      <c r="M85" s="409"/>
      <c r="N85" s="409"/>
      <c r="O85" s="409"/>
      <c r="P85" s="409"/>
      <c r="Q85" s="409"/>
      <c r="R85" s="409"/>
      <c r="S85" s="409"/>
      <c r="T85" s="409"/>
      <c r="U85" s="409"/>
      <c r="V85" s="409"/>
      <c r="W85" s="409"/>
      <c r="X85" s="409"/>
      <c r="Y85" s="409"/>
      <c r="Z85" s="409"/>
      <c r="AA85" s="409"/>
      <c r="AB85" s="409"/>
      <c r="AC85" s="409"/>
      <c r="AD85" s="409"/>
      <c r="AE85" s="409"/>
      <c r="AF85" s="409"/>
      <c r="AG85" s="415"/>
      <c r="AH85" s="410"/>
      <c r="AI85" s="308"/>
      <c r="AJ85" s="361"/>
    </row>
    <row r="86" ht="15.6" customHeight="1">
      <c r="A86" s="431"/>
      <c r="B86" s="408"/>
      <c r="C86" s="379"/>
      <c r="D86" s="379"/>
      <c r="E86" s="379"/>
      <c r="F86" s="379"/>
      <c r="G86" s="379"/>
      <c r="H86" s="379"/>
      <c r="I86" s="379"/>
      <c r="J86" s="379"/>
      <c r="K86" s="379"/>
      <c r="L86" s="379"/>
      <c r="M86" s="409"/>
      <c r="N86" s="409"/>
      <c r="O86" s="409"/>
      <c r="P86" s="409"/>
      <c r="Q86" s="409"/>
      <c r="R86" s="409"/>
      <c r="S86" s="409"/>
      <c r="T86" s="409"/>
      <c r="U86" s="409"/>
      <c r="V86" s="409"/>
      <c r="W86" s="409"/>
      <c r="X86" s="409"/>
      <c r="Y86" s="409"/>
      <c r="Z86" s="409"/>
      <c r="AA86" s="409"/>
      <c r="AB86" s="409"/>
      <c r="AC86" s="409"/>
      <c r="AD86" s="409"/>
      <c r="AE86" s="409"/>
      <c r="AF86" s="409"/>
      <c r="AG86" s="415"/>
      <c r="AH86" s="410"/>
      <c r="AI86" s="308"/>
      <c r="AJ86" s="361"/>
    </row>
    <row r="87" ht="15.6" customHeight="1">
      <c r="A87" s="431"/>
      <c r="B87" s="408"/>
      <c r="C87" s="379"/>
      <c r="D87" s="379"/>
      <c r="E87" s="379"/>
      <c r="F87" s="379"/>
      <c r="G87" s="379"/>
      <c r="H87" s="379"/>
      <c r="I87" s="379"/>
      <c r="J87" s="379"/>
      <c r="K87" s="379"/>
      <c r="L87" s="379"/>
      <c r="M87" s="409"/>
      <c r="N87" s="409"/>
      <c r="O87" s="409"/>
      <c r="P87" s="409"/>
      <c r="Q87" s="409"/>
      <c r="R87" s="409"/>
      <c r="S87" s="409"/>
      <c r="T87" s="409"/>
      <c r="U87" s="409"/>
      <c r="V87" s="409"/>
      <c r="W87" s="409"/>
      <c r="X87" s="409"/>
      <c r="Y87" s="409"/>
      <c r="Z87" s="409"/>
      <c r="AA87" s="409"/>
      <c r="AB87" s="409"/>
      <c r="AC87" s="409"/>
      <c r="AD87" s="409"/>
      <c r="AE87" s="409"/>
      <c r="AF87" s="409"/>
      <c r="AG87" s="415"/>
      <c r="AH87" s="410"/>
      <c r="AI87" s="308"/>
      <c r="AJ87" s="361"/>
    </row>
    <row r="88" ht="15.6" customHeight="1">
      <c r="A88" s="431"/>
      <c r="B88" s="408"/>
      <c r="C88" s="379"/>
      <c r="D88" s="379"/>
      <c r="E88" s="379"/>
      <c r="F88" s="379"/>
      <c r="G88" s="379"/>
      <c r="H88" s="379"/>
      <c r="I88" s="379"/>
      <c r="J88" s="379"/>
      <c r="K88" s="379"/>
      <c r="L88" s="379"/>
      <c r="M88" s="409"/>
      <c r="N88" s="409"/>
      <c r="O88" s="409"/>
      <c r="P88" s="409"/>
      <c r="Q88" s="409"/>
      <c r="R88" s="409"/>
      <c r="S88" s="409"/>
      <c r="T88" s="409"/>
      <c r="U88" s="409"/>
      <c r="V88" s="409"/>
      <c r="W88" s="409"/>
      <c r="X88" s="409"/>
      <c r="Y88" s="409"/>
      <c r="Z88" s="409"/>
      <c r="AA88" s="409"/>
      <c r="AB88" s="409"/>
      <c r="AC88" s="409"/>
      <c r="AD88" s="409"/>
      <c r="AE88" s="409"/>
      <c r="AF88" s="409"/>
      <c r="AG88" s="415"/>
      <c r="AH88" s="410"/>
      <c r="AI88" s="308"/>
      <c r="AJ88" s="361"/>
    </row>
    <row r="89" ht="15.6" customHeight="1">
      <c r="A89" s="431"/>
      <c r="B89" s="408"/>
      <c r="C89" s="379"/>
      <c r="D89" s="379"/>
      <c r="E89" s="379"/>
      <c r="F89" s="379"/>
      <c r="G89" s="379"/>
      <c r="H89" s="379"/>
      <c r="I89" s="379"/>
      <c r="J89" s="379"/>
      <c r="K89" s="379"/>
      <c r="L89" s="379"/>
      <c r="M89" s="409"/>
      <c r="N89" s="409"/>
      <c r="O89" s="409"/>
      <c r="P89" s="409"/>
      <c r="Q89" s="409"/>
      <c r="R89" s="409"/>
      <c r="S89" s="409"/>
      <c r="T89" s="409"/>
      <c r="U89" s="409"/>
      <c r="V89" s="409"/>
      <c r="W89" s="409"/>
      <c r="X89" s="409"/>
      <c r="Y89" s="409"/>
      <c r="Z89" s="409"/>
      <c r="AA89" s="409"/>
      <c r="AB89" s="409"/>
      <c r="AC89" s="409"/>
      <c r="AD89" s="409"/>
      <c r="AE89" s="409"/>
      <c r="AF89" s="409"/>
      <c r="AG89" s="415"/>
      <c r="AH89" s="410"/>
      <c r="AI89" s="308"/>
      <c r="AJ89" s="361"/>
    </row>
    <row r="90" ht="15.6" customHeight="1">
      <c r="A90" s="431"/>
      <c r="B90" s="408"/>
      <c r="C90" s="379"/>
      <c r="D90" s="379"/>
      <c r="E90" s="379"/>
      <c r="F90" s="379"/>
      <c r="G90" s="379"/>
      <c r="H90" s="379"/>
      <c r="I90" s="379"/>
      <c r="J90" s="379"/>
      <c r="K90" s="379"/>
      <c r="L90" s="379"/>
      <c r="M90" s="409"/>
      <c r="N90" s="409"/>
      <c r="O90" s="409"/>
      <c r="P90" s="409"/>
      <c r="Q90" s="409"/>
      <c r="R90" s="409"/>
      <c r="S90" s="409"/>
      <c r="T90" s="409"/>
      <c r="U90" s="409"/>
      <c r="V90" s="409"/>
      <c r="W90" s="409"/>
      <c r="X90" s="409"/>
      <c r="Y90" s="409"/>
      <c r="Z90" s="409"/>
      <c r="AA90" s="409"/>
      <c r="AB90" s="409"/>
      <c r="AC90" s="409"/>
      <c r="AD90" s="409"/>
      <c r="AE90" s="409"/>
      <c r="AF90" s="409"/>
      <c r="AG90" s="415"/>
      <c r="AH90" s="410"/>
      <c r="AI90" s="308"/>
      <c r="AJ90" s="361"/>
    </row>
    <row r="91" ht="15.6" customHeight="1">
      <c r="A91" s="431"/>
      <c r="B91" s="408"/>
      <c r="C91" s="379"/>
      <c r="D91" s="379"/>
      <c r="E91" s="379"/>
      <c r="F91" s="379"/>
      <c r="G91" s="379"/>
      <c r="H91" s="379"/>
      <c r="I91" s="379"/>
      <c r="J91" s="379"/>
      <c r="K91" s="379"/>
      <c r="L91" s="379"/>
      <c r="M91" s="409"/>
      <c r="N91" s="409"/>
      <c r="O91" s="409"/>
      <c r="P91" s="409"/>
      <c r="Q91" s="409"/>
      <c r="R91" s="409"/>
      <c r="S91" s="409"/>
      <c r="T91" s="409"/>
      <c r="U91" s="409"/>
      <c r="V91" s="409"/>
      <c r="W91" s="409"/>
      <c r="X91" s="409"/>
      <c r="Y91" s="409"/>
      <c r="Z91" s="409"/>
      <c r="AA91" s="409"/>
      <c r="AB91" s="409"/>
      <c r="AC91" s="409"/>
      <c r="AD91" s="409"/>
      <c r="AE91" s="409"/>
      <c r="AF91" s="409"/>
      <c r="AG91" s="415"/>
      <c r="AH91" s="410"/>
      <c r="AI91" s="308"/>
      <c r="AJ91" s="361"/>
    </row>
    <row r="92" ht="15.6" customHeight="1">
      <c r="A92" s="431"/>
      <c r="B92" s="408"/>
      <c r="C92" s="379"/>
      <c r="D92" s="379"/>
      <c r="E92" s="379"/>
      <c r="F92" s="379"/>
      <c r="G92" s="379"/>
      <c r="H92" s="379"/>
      <c r="I92" s="379"/>
      <c r="J92" s="379"/>
      <c r="K92" s="379"/>
      <c r="L92" s="379"/>
      <c r="M92" s="409"/>
      <c r="N92" s="409"/>
      <c r="O92" s="409"/>
      <c r="P92" s="409"/>
      <c r="Q92" s="409"/>
      <c r="R92" s="409"/>
      <c r="S92" s="409"/>
      <c r="T92" s="409"/>
      <c r="U92" s="409"/>
      <c r="V92" s="409"/>
      <c r="W92" s="409"/>
      <c r="X92" s="409"/>
      <c r="Y92" s="409"/>
      <c r="Z92" s="409"/>
      <c r="AA92" s="409"/>
      <c r="AB92" s="409"/>
      <c r="AC92" s="409"/>
      <c r="AD92" s="409"/>
      <c r="AE92" s="409"/>
      <c r="AF92" s="409"/>
      <c r="AG92" s="415"/>
      <c r="AH92" s="410"/>
      <c r="AI92" s="308"/>
      <c r="AJ92" s="361"/>
    </row>
    <row r="93" ht="15.6" customHeight="1">
      <c r="A93" s="431"/>
      <c r="B93" s="408"/>
      <c r="C93" s="379"/>
      <c r="D93" s="379"/>
      <c r="E93" s="379"/>
      <c r="F93" s="379"/>
      <c r="G93" s="379"/>
      <c r="H93" s="379"/>
      <c r="I93" s="379"/>
      <c r="J93" s="379"/>
      <c r="K93" s="379"/>
      <c r="L93" s="379"/>
      <c r="M93" s="409"/>
      <c r="N93" s="409"/>
      <c r="O93" s="409"/>
      <c r="P93" s="409"/>
      <c r="Q93" s="409"/>
      <c r="R93" s="409"/>
      <c r="S93" s="409"/>
      <c r="T93" s="409"/>
      <c r="U93" s="409"/>
      <c r="V93" s="409"/>
      <c r="W93" s="409"/>
      <c r="X93" s="409"/>
      <c r="Y93" s="409"/>
      <c r="Z93" s="409"/>
      <c r="AA93" s="409"/>
      <c r="AB93" s="409"/>
      <c r="AC93" s="409"/>
      <c r="AD93" s="409"/>
      <c r="AE93" s="409"/>
      <c r="AF93" s="409"/>
      <c r="AG93" s="415"/>
      <c r="AH93" s="410"/>
      <c r="AI93" s="308"/>
      <c r="AJ93" s="361"/>
    </row>
    <row r="94" ht="15.6" customHeight="1">
      <c r="A94" s="431"/>
      <c r="B94" s="408"/>
      <c r="C94" s="379"/>
      <c r="D94" s="379"/>
      <c r="E94" s="379"/>
      <c r="F94" s="379"/>
      <c r="G94" s="379"/>
      <c r="H94" s="379"/>
      <c r="I94" s="379"/>
      <c r="J94" s="379"/>
      <c r="K94" s="379"/>
      <c r="L94" s="379"/>
      <c r="M94" s="409"/>
      <c r="N94" s="409"/>
      <c r="O94" s="409"/>
      <c r="P94" s="409"/>
      <c r="Q94" s="409"/>
      <c r="R94" s="409"/>
      <c r="S94" s="409"/>
      <c r="T94" s="409"/>
      <c r="U94" s="409"/>
      <c r="V94" s="409"/>
      <c r="W94" s="409"/>
      <c r="X94" s="409"/>
      <c r="Y94" s="409"/>
      <c r="Z94" s="409"/>
      <c r="AA94" s="409"/>
      <c r="AB94" s="409"/>
      <c r="AC94" s="409"/>
      <c r="AD94" s="409"/>
      <c r="AE94" s="409"/>
      <c r="AF94" s="409"/>
      <c r="AG94" s="415"/>
      <c r="AH94" s="410"/>
      <c r="AI94" s="308"/>
      <c r="AJ94" s="361"/>
    </row>
    <row r="95" ht="15.6" customHeight="1">
      <c r="A95" s="431"/>
      <c r="B95" s="408"/>
      <c r="C95" s="379"/>
      <c r="D95" s="379"/>
      <c r="E95" s="379"/>
      <c r="F95" s="379"/>
      <c r="G95" s="379"/>
      <c r="H95" s="379"/>
      <c r="I95" s="379"/>
      <c r="J95" s="379"/>
      <c r="K95" s="379"/>
      <c r="L95" s="379"/>
      <c r="M95" s="409"/>
      <c r="N95" s="409"/>
      <c r="O95" s="409"/>
      <c r="P95" s="409"/>
      <c r="Q95" s="409"/>
      <c r="R95" s="409"/>
      <c r="S95" s="409"/>
      <c r="T95" s="409"/>
      <c r="U95" s="409"/>
      <c r="V95" s="409"/>
      <c r="W95" s="409"/>
      <c r="X95" s="409"/>
      <c r="Y95" s="409"/>
      <c r="Z95" s="409"/>
      <c r="AA95" s="409"/>
      <c r="AB95" s="409"/>
      <c r="AC95" s="409"/>
      <c r="AD95" s="409"/>
      <c r="AE95" s="409"/>
      <c r="AF95" s="409"/>
      <c r="AG95" s="415"/>
      <c r="AH95" s="410"/>
      <c r="AI95" s="308"/>
      <c r="AJ95" s="361"/>
    </row>
    <row r="96" ht="15.6" customHeight="1">
      <c r="A96" s="431"/>
      <c r="B96" s="408"/>
      <c r="C96" s="379"/>
      <c r="D96" s="379"/>
      <c r="E96" s="379"/>
      <c r="F96" s="379"/>
      <c r="G96" s="379"/>
      <c r="H96" s="379"/>
      <c r="I96" s="379"/>
      <c r="J96" s="379"/>
      <c r="K96" s="379"/>
      <c r="L96" s="379"/>
      <c r="M96" s="409"/>
      <c r="N96" s="409"/>
      <c r="O96" s="409"/>
      <c r="P96" s="409"/>
      <c r="Q96" s="409"/>
      <c r="R96" s="409"/>
      <c r="S96" s="409"/>
      <c r="T96" s="409"/>
      <c r="U96" s="409"/>
      <c r="V96" s="409"/>
      <c r="W96" s="409"/>
      <c r="X96" s="409"/>
      <c r="Y96" s="409"/>
      <c r="Z96" s="409"/>
      <c r="AA96" s="409"/>
      <c r="AB96" s="409"/>
      <c r="AC96" s="409"/>
      <c r="AD96" s="409"/>
      <c r="AE96" s="409"/>
      <c r="AF96" s="409"/>
      <c r="AG96" s="415"/>
      <c r="AH96" s="410"/>
      <c r="AI96" s="308"/>
      <c r="AJ96" s="361"/>
    </row>
    <row r="97" ht="15.6" customHeight="1">
      <c r="A97" s="431"/>
      <c r="B97" s="408"/>
      <c r="C97" s="379"/>
      <c r="D97" s="379"/>
      <c r="E97" s="379"/>
      <c r="F97" s="379"/>
      <c r="G97" s="379"/>
      <c r="H97" s="379"/>
      <c r="I97" s="379"/>
      <c r="J97" s="379"/>
      <c r="K97" s="379"/>
      <c r="L97" s="379"/>
      <c r="M97" s="409"/>
      <c r="N97" s="409"/>
      <c r="O97" s="409"/>
      <c r="P97" s="409"/>
      <c r="Q97" s="409"/>
      <c r="R97" s="409"/>
      <c r="S97" s="409"/>
      <c r="T97" s="409"/>
      <c r="U97" s="409"/>
      <c r="V97" s="409"/>
      <c r="W97" s="409"/>
      <c r="X97" s="409"/>
      <c r="Y97" s="409"/>
      <c r="Z97" s="409"/>
      <c r="AA97" s="409"/>
      <c r="AB97" s="409"/>
      <c r="AC97" s="409"/>
      <c r="AD97" s="409"/>
      <c r="AE97" s="409"/>
      <c r="AF97" s="409"/>
      <c r="AG97" s="415"/>
      <c r="AH97" s="410"/>
      <c r="AI97" s="308"/>
      <c r="AJ97" s="361"/>
    </row>
    <row r="98" ht="15.6" customHeight="1">
      <c r="A98" s="431"/>
      <c r="B98" s="408"/>
      <c r="C98" s="379"/>
      <c r="D98" s="379"/>
      <c r="E98" s="379"/>
      <c r="F98" s="379"/>
      <c r="G98" s="379"/>
      <c r="H98" s="379"/>
      <c r="I98" s="379"/>
      <c r="J98" s="379"/>
      <c r="K98" s="379"/>
      <c r="L98" s="379"/>
      <c r="M98" s="409"/>
      <c r="N98" s="409"/>
      <c r="O98" s="409"/>
      <c r="P98" s="409"/>
      <c r="Q98" s="409"/>
      <c r="R98" s="409"/>
      <c r="S98" s="409"/>
      <c r="T98" s="409"/>
      <c r="U98" s="409"/>
      <c r="V98" s="409"/>
      <c r="W98" s="409"/>
      <c r="X98" s="409"/>
      <c r="Y98" s="409"/>
      <c r="Z98" s="409"/>
      <c r="AA98" s="409"/>
      <c r="AB98" s="409"/>
      <c r="AC98" s="409"/>
      <c r="AD98" s="409"/>
      <c r="AE98" s="409"/>
      <c r="AF98" s="409"/>
      <c r="AG98" s="415"/>
      <c r="AH98" s="410"/>
      <c r="AI98" s="308"/>
      <c r="AJ98" s="361"/>
    </row>
    <row r="99" ht="15.6" customHeight="1">
      <c r="A99" s="431"/>
      <c r="B99" s="408"/>
      <c r="C99" s="379"/>
      <c r="D99" s="379"/>
      <c r="E99" s="379"/>
      <c r="F99" s="379"/>
      <c r="G99" s="379"/>
      <c r="H99" s="379"/>
      <c r="I99" s="379"/>
      <c r="J99" s="379"/>
      <c r="K99" s="379"/>
      <c r="L99" s="379"/>
      <c r="M99" s="409"/>
      <c r="N99" s="409"/>
      <c r="O99" s="409"/>
      <c r="P99" s="409"/>
      <c r="Q99" s="409"/>
      <c r="R99" s="409"/>
      <c r="S99" s="409"/>
      <c r="T99" s="409"/>
      <c r="U99" s="409"/>
      <c r="V99" s="409"/>
      <c r="W99" s="409"/>
      <c r="X99" s="409"/>
      <c r="Y99" s="409"/>
      <c r="Z99" s="409"/>
      <c r="AA99" s="409"/>
      <c r="AB99" s="409"/>
      <c r="AC99" s="409"/>
      <c r="AD99" s="409"/>
      <c r="AE99" s="409"/>
      <c r="AF99" s="409"/>
      <c r="AG99" s="415"/>
      <c r="AH99" s="410"/>
      <c r="AI99" s="308"/>
      <c r="AJ99" s="361"/>
    </row>
    <row r="100" ht="15.6" customHeight="1">
      <c r="A100" s="431"/>
      <c r="B100" s="408"/>
      <c r="C100" s="379"/>
      <c r="D100" s="379"/>
      <c r="E100" s="379"/>
      <c r="F100" s="379"/>
      <c r="G100" s="379"/>
      <c r="H100" s="379"/>
      <c r="I100" s="379"/>
      <c r="J100" s="379"/>
      <c r="K100" s="379"/>
      <c r="L100" s="379"/>
      <c r="M100" s="409"/>
      <c r="N100" s="409"/>
      <c r="O100" s="409"/>
      <c r="P100" s="409"/>
      <c r="Q100" s="409"/>
      <c r="R100" s="409"/>
      <c r="S100" s="409"/>
      <c r="T100" s="409"/>
      <c r="U100" s="409"/>
      <c r="V100" s="409"/>
      <c r="W100" s="409"/>
      <c r="X100" s="409"/>
      <c r="Y100" s="409"/>
      <c r="Z100" s="409"/>
      <c r="AA100" s="409"/>
      <c r="AB100" s="409"/>
      <c r="AC100" s="409"/>
      <c r="AD100" s="409"/>
      <c r="AE100" s="409"/>
      <c r="AF100" s="409"/>
      <c r="AG100" s="415"/>
      <c r="AH100" s="410"/>
      <c r="AI100" s="308"/>
      <c r="AJ100" s="361"/>
    </row>
    <row r="101" ht="15.6" customHeight="1">
      <c r="A101" s="431"/>
      <c r="B101" s="408"/>
      <c r="C101" s="379"/>
      <c r="D101" s="379"/>
      <c r="E101" s="379"/>
      <c r="F101" s="379"/>
      <c r="G101" s="379"/>
      <c r="H101" s="379"/>
      <c r="I101" s="379"/>
      <c r="J101" s="379"/>
      <c r="K101" s="379"/>
      <c r="L101" s="379"/>
      <c r="M101" s="409"/>
      <c r="N101" s="409"/>
      <c r="O101" s="409"/>
      <c r="P101" s="409"/>
      <c r="Q101" s="409"/>
      <c r="R101" s="409"/>
      <c r="S101" s="409"/>
      <c r="T101" s="409"/>
      <c r="U101" s="409"/>
      <c r="V101" s="409"/>
      <c r="W101" s="409"/>
      <c r="X101" s="409"/>
      <c r="Y101" s="409"/>
      <c r="Z101" s="409"/>
      <c r="AA101" s="409"/>
      <c r="AB101" s="409"/>
      <c r="AC101" s="409"/>
      <c r="AD101" s="409"/>
      <c r="AE101" s="409"/>
      <c r="AF101" s="409"/>
      <c r="AG101" s="415"/>
      <c r="AH101" s="410"/>
      <c r="AI101" s="308"/>
      <c r="AJ101" s="361"/>
    </row>
    <row r="102" ht="15.6" customHeight="1">
      <c r="A102" s="431"/>
      <c r="B102" s="408"/>
      <c r="C102" s="379"/>
      <c r="D102" s="379"/>
      <c r="E102" s="379"/>
      <c r="F102" s="379"/>
      <c r="G102" s="379"/>
      <c r="H102" s="379"/>
      <c r="I102" s="379"/>
      <c r="J102" s="379"/>
      <c r="K102" s="379"/>
      <c r="L102" s="379"/>
      <c r="M102" s="409"/>
      <c r="N102" s="409"/>
      <c r="O102" s="409"/>
      <c r="P102" s="409"/>
      <c r="Q102" s="409"/>
      <c r="R102" s="409"/>
      <c r="S102" s="409"/>
      <c r="T102" s="409"/>
      <c r="U102" s="409"/>
      <c r="V102" s="409"/>
      <c r="W102" s="409"/>
      <c r="X102" s="409"/>
      <c r="Y102" s="409"/>
      <c r="Z102" s="409"/>
      <c r="AA102" s="409"/>
      <c r="AB102" s="409"/>
      <c r="AC102" s="409"/>
      <c r="AD102" s="409"/>
      <c r="AE102" s="409"/>
      <c r="AF102" s="409"/>
      <c r="AG102" s="415"/>
      <c r="AH102" s="410"/>
      <c r="AI102" s="308"/>
      <c r="AJ102" s="361"/>
    </row>
    <row r="103" ht="15.6" customHeight="1">
      <c r="A103" s="431"/>
      <c r="B103" s="408"/>
      <c r="C103" s="379"/>
      <c r="D103" s="379"/>
      <c r="E103" s="379"/>
      <c r="F103" s="379"/>
      <c r="G103" s="379"/>
      <c r="H103" s="379"/>
      <c r="I103" s="379"/>
      <c r="J103" s="379"/>
      <c r="K103" s="379"/>
      <c r="L103" s="379"/>
      <c r="M103" s="409"/>
      <c r="N103" s="409"/>
      <c r="O103" s="409"/>
      <c r="P103" s="409"/>
      <c r="Q103" s="409"/>
      <c r="R103" s="409"/>
      <c r="S103" s="409"/>
      <c r="T103" s="409"/>
      <c r="U103" s="409"/>
      <c r="V103" s="409"/>
      <c r="W103" s="409"/>
      <c r="X103" s="409"/>
      <c r="Y103" s="409"/>
      <c r="Z103" s="409"/>
      <c r="AA103" s="409"/>
      <c r="AB103" s="409"/>
      <c r="AC103" s="409"/>
      <c r="AD103" s="409"/>
      <c r="AE103" s="409"/>
      <c r="AF103" s="409"/>
      <c r="AG103" s="415"/>
      <c r="AH103" s="410"/>
      <c r="AI103" s="308"/>
      <c r="AJ103" s="361"/>
    </row>
    <row r="104" ht="15.6" customHeight="1">
      <c r="A104" s="431"/>
      <c r="B104" s="408"/>
      <c r="C104" s="379"/>
      <c r="D104" s="379"/>
      <c r="E104" s="379"/>
      <c r="F104" s="379"/>
      <c r="G104" s="379"/>
      <c r="H104" s="379"/>
      <c r="I104" s="379"/>
      <c r="J104" s="379"/>
      <c r="K104" s="379"/>
      <c r="L104" s="379"/>
      <c r="M104" s="409"/>
      <c r="N104" s="409"/>
      <c r="O104" s="409"/>
      <c r="P104" s="409"/>
      <c r="Q104" s="409"/>
      <c r="R104" s="409"/>
      <c r="S104" s="409"/>
      <c r="T104" s="409"/>
      <c r="U104" s="409"/>
      <c r="V104" s="409"/>
      <c r="W104" s="409"/>
      <c r="X104" s="409"/>
      <c r="Y104" s="409"/>
      <c r="Z104" s="409"/>
      <c r="AA104" s="409"/>
      <c r="AB104" s="409"/>
      <c r="AC104" s="409"/>
      <c r="AD104" s="409"/>
      <c r="AE104" s="409"/>
      <c r="AF104" s="409"/>
      <c r="AG104" s="415"/>
      <c r="AH104" s="410"/>
      <c r="AI104" s="308"/>
      <c r="AJ104" s="361"/>
    </row>
    <row r="105" ht="15.6" customHeight="1">
      <c r="A105" s="431"/>
      <c r="B105" s="408"/>
      <c r="C105" s="379"/>
      <c r="D105" s="379"/>
      <c r="E105" s="379"/>
      <c r="F105" s="379"/>
      <c r="G105" s="379"/>
      <c r="H105" s="379"/>
      <c r="I105" s="379"/>
      <c r="J105" s="379"/>
      <c r="K105" s="379"/>
      <c r="L105" s="379"/>
      <c r="M105" s="409"/>
      <c r="N105" s="409"/>
      <c r="O105" s="409"/>
      <c r="P105" s="409"/>
      <c r="Q105" s="409"/>
      <c r="R105" s="409"/>
      <c r="S105" s="409"/>
      <c r="T105" s="409"/>
      <c r="U105" s="409"/>
      <c r="V105" s="409"/>
      <c r="W105" s="409"/>
      <c r="X105" s="409"/>
      <c r="Y105" s="409"/>
      <c r="Z105" s="409"/>
      <c r="AA105" s="409"/>
      <c r="AB105" s="409"/>
      <c r="AC105" s="409"/>
      <c r="AD105" s="409"/>
      <c r="AE105" s="409"/>
      <c r="AF105" s="409"/>
      <c r="AG105" s="415"/>
      <c r="AH105" s="410"/>
      <c r="AI105" s="308"/>
      <c r="AJ105" s="361"/>
    </row>
    <row r="106" ht="15.6" customHeight="1">
      <c r="A106" s="431"/>
      <c r="B106" s="408"/>
      <c r="C106" s="379"/>
      <c r="D106" s="379"/>
      <c r="E106" s="379"/>
      <c r="F106" s="379"/>
      <c r="G106" s="379"/>
      <c r="H106" s="379"/>
      <c r="I106" s="379"/>
      <c r="J106" s="379"/>
      <c r="K106" s="379"/>
      <c r="L106" s="379"/>
      <c r="M106" s="409"/>
      <c r="N106" s="409"/>
      <c r="O106" s="409"/>
      <c r="P106" s="409"/>
      <c r="Q106" s="409"/>
      <c r="R106" s="409"/>
      <c r="S106" s="409"/>
      <c r="T106" s="409"/>
      <c r="U106" s="409"/>
      <c r="V106" s="409"/>
      <c r="W106" s="409"/>
      <c r="X106" s="409"/>
      <c r="Y106" s="409"/>
      <c r="Z106" s="409"/>
      <c r="AA106" s="409"/>
      <c r="AB106" s="409"/>
      <c r="AC106" s="409"/>
      <c r="AD106" s="409"/>
      <c r="AE106" s="409"/>
      <c r="AF106" s="409"/>
      <c r="AG106" s="415"/>
      <c r="AH106" s="410"/>
      <c r="AI106" s="308"/>
      <c r="AJ106" s="361"/>
    </row>
    <row r="107" ht="15.6" customHeight="1">
      <c r="A107" s="431"/>
      <c r="B107" s="408"/>
      <c r="C107" s="379"/>
      <c r="D107" s="379"/>
      <c r="E107" s="379"/>
      <c r="F107" s="379"/>
      <c r="G107" s="379"/>
      <c r="H107" s="379"/>
      <c r="I107" s="379"/>
      <c r="J107" s="379"/>
      <c r="K107" s="379"/>
      <c r="L107" s="379"/>
      <c r="M107" s="409"/>
      <c r="N107" s="409"/>
      <c r="O107" s="409"/>
      <c r="P107" s="409"/>
      <c r="Q107" s="409"/>
      <c r="R107" s="409"/>
      <c r="S107" s="409"/>
      <c r="T107" s="409"/>
      <c r="U107" s="409"/>
      <c r="V107" s="409"/>
      <c r="W107" s="409"/>
      <c r="X107" s="409"/>
      <c r="Y107" s="409"/>
      <c r="Z107" s="409"/>
      <c r="AA107" s="409"/>
      <c r="AB107" s="409"/>
      <c r="AC107" s="409"/>
      <c r="AD107" s="409"/>
      <c r="AE107" s="409"/>
      <c r="AF107" s="409"/>
      <c r="AG107" s="415"/>
      <c r="AH107" s="410"/>
      <c r="AI107" s="308"/>
      <c r="AJ107" s="361"/>
    </row>
    <row r="108" ht="15.6" customHeight="1">
      <c r="A108" s="431"/>
      <c r="B108" s="408"/>
      <c r="C108" s="379"/>
      <c r="D108" s="379"/>
      <c r="E108" s="379"/>
      <c r="F108" s="379"/>
      <c r="G108" s="379"/>
      <c r="H108" s="379"/>
      <c r="I108" s="379"/>
      <c r="J108" s="379"/>
      <c r="K108" s="379"/>
      <c r="L108" s="379"/>
      <c r="M108" s="409"/>
      <c r="N108" s="409"/>
      <c r="O108" s="409"/>
      <c r="P108" s="409"/>
      <c r="Q108" s="409"/>
      <c r="R108" s="409"/>
      <c r="S108" s="409"/>
      <c r="T108" s="409"/>
      <c r="U108" s="409"/>
      <c r="V108" s="409"/>
      <c r="W108" s="409"/>
      <c r="X108" s="409"/>
      <c r="Y108" s="409"/>
      <c r="Z108" s="409"/>
      <c r="AA108" s="409"/>
      <c r="AB108" s="409"/>
      <c r="AC108" s="409"/>
      <c r="AD108" s="409"/>
      <c r="AE108" s="409"/>
      <c r="AF108" s="409"/>
      <c r="AG108" s="415"/>
      <c r="AH108" s="410"/>
      <c r="AI108" s="308"/>
      <c r="AJ108" s="361"/>
    </row>
    <row r="109" ht="15.6" customHeight="1">
      <c r="A109" s="431"/>
      <c r="B109" s="408"/>
      <c r="C109" s="379"/>
      <c r="D109" s="379"/>
      <c r="E109" s="379"/>
      <c r="F109" s="379"/>
      <c r="G109" s="379"/>
      <c r="H109" s="379"/>
      <c r="I109" s="379"/>
      <c r="J109" s="379"/>
      <c r="K109" s="379"/>
      <c r="L109" s="379"/>
      <c r="M109" s="409"/>
      <c r="N109" s="409"/>
      <c r="O109" s="409"/>
      <c r="P109" s="409"/>
      <c r="Q109" s="409"/>
      <c r="R109" s="409"/>
      <c r="S109" s="409"/>
      <c r="T109" s="409"/>
      <c r="U109" s="409"/>
      <c r="V109" s="409"/>
      <c r="W109" s="409"/>
      <c r="X109" s="409"/>
      <c r="Y109" s="409"/>
      <c r="Z109" s="409"/>
      <c r="AA109" s="409"/>
      <c r="AB109" s="409"/>
      <c r="AC109" s="409"/>
      <c r="AD109" s="409"/>
      <c r="AE109" s="409"/>
      <c r="AF109" s="409"/>
      <c r="AG109" s="415"/>
      <c r="AH109" s="410"/>
      <c r="AI109" s="308"/>
      <c r="AJ109" s="361"/>
    </row>
    <row r="110" ht="15.6" customHeight="1">
      <c r="A110" s="431"/>
      <c r="B110" s="408"/>
      <c r="C110" s="379"/>
      <c r="D110" s="379"/>
      <c r="E110" s="379"/>
      <c r="F110" s="379"/>
      <c r="G110" s="379"/>
      <c r="H110" s="379"/>
      <c r="I110" s="379"/>
      <c r="J110" s="379"/>
      <c r="K110" s="379"/>
      <c r="L110" s="379"/>
      <c r="M110" s="409"/>
      <c r="N110" s="409"/>
      <c r="O110" s="409"/>
      <c r="P110" s="409"/>
      <c r="Q110" s="409"/>
      <c r="R110" s="409"/>
      <c r="S110" s="409"/>
      <c r="T110" s="409"/>
      <c r="U110" s="409"/>
      <c r="V110" s="409"/>
      <c r="W110" s="409"/>
      <c r="X110" s="409"/>
      <c r="Y110" s="409"/>
      <c r="Z110" s="409"/>
      <c r="AA110" s="409"/>
      <c r="AB110" s="409"/>
      <c r="AC110" s="409"/>
      <c r="AD110" s="409"/>
      <c r="AE110" s="409"/>
      <c r="AF110" s="409"/>
      <c r="AG110" s="415"/>
      <c r="AH110" s="410"/>
      <c r="AI110" s="308"/>
      <c r="AJ110" s="361"/>
    </row>
    <row r="111" ht="15.6" customHeight="1">
      <c r="A111" s="431"/>
      <c r="B111" s="408"/>
      <c r="C111" s="379"/>
      <c r="D111" s="379"/>
      <c r="E111" s="379"/>
      <c r="F111" s="379"/>
      <c r="G111" s="379"/>
      <c r="H111" s="379"/>
      <c r="I111" s="379"/>
      <c r="J111" s="379"/>
      <c r="K111" s="379"/>
      <c r="L111" s="379"/>
      <c r="M111" s="409"/>
      <c r="N111" s="409"/>
      <c r="O111" s="409"/>
      <c r="P111" s="409"/>
      <c r="Q111" s="409"/>
      <c r="R111" s="409"/>
      <c r="S111" s="409"/>
      <c r="T111" s="409"/>
      <c r="U111" s="409"/>
      <c r="V111" s="409"/>
      <c r="W111" s="409"/>
      <c r="X111" s="409"/>
      <c r="Y111" s="409"/>
      <c r="Z111" s="409"/>
      <c r="AA111" s="409"/>
      <c r="AB111" s="409"/>
      <c r="AC111" s="409"/>
      <c r="AD111" s="409"/>
      <c r="AE111" s="409"/>
      <c r="AF111" s="409"/>
      <c r="AG111" s="415"/>
      <c r="AH111" s="410"/>
      <c r="AI111" s="308"/>
      <c r="AJ111" s="361"/>
    </row>
    <row r="112" ht="15.6" customHeight="1">
      <c r="A112" s="431"/>
      <c r="B112" s="408"/>
      <c r="C112" s="379"/>
      <c r="D112" s="379"/>
      <c r="E112" s="379"/>
      <c r="F112" s="379"/>
      <c r="G112" s="379"/>
      <c r="H112" s="379"/>
      <c r="I112" s="379"/>
      <c r="J112" s="379"/>
      <c r="K112" s="379"/>
      <c r="L112" s="379"/>
      <c r="M112" s="409"/>
      <c r="N112" s="409"/>
      <c r="O112" s="409"/>
      <c r="P112" s="409"/>
      <c r="Q112" s="409"/>
      <c r="R112" s="409"/>
      <c r="S112" s="409"/>
      <c r="T112" s="409"/>
      <c r="U112" s="409"/>
      <c r="V112" s="409"/>
      <c r="W112" s="409"/>
      <c r="X112" s="409"/>
      <c r="Y112" s="409"/>
      <c r="Z112" s="409"/>
      <c r="AA112" s="409"/>
      <c r="AB112" s="409"/>
      <c r="AC112" s="409"/>
      <c r="AD112" s="409"/>
      <c r="AE112" s="409"/>
      <c r="AF112" s="409"/>
      <c r="AG112" s="415"/>
      <c r="AH112" s="410"/>
      <c r="AI112" s="308"/>
      <c r="AJ112" s="361"/>
    </row>
    <row r="113" ht="15.6" customHeight="1">
      <c r="A113" s="431"/>
      <c r="B113" s="408"/>
      <c r="C113" s="379"/>
      <c r="D113" s="379"/>
      <c r="E113" s="379"/>
      <c r="F113" s="379"/>
      <c r="G113" s="379"/>
      <c r="H113" s="379"/>
      <c r="I113" s="379"/>
      <c r="J113" s="379"/>
      <c r="K113" s="379"/>
      <c r="L113" s="379"/>
      <c r="M113" s="409"/>
      <c r="N113" s="409"/>
      <c r="O113" s="409"/>
      <c r="P113" s="409"/>
      <c r="Q113" s="409"/>
      <c r="R113" s="409"/>
      <c r="S113" s="409"/>
      <c r="T113" s="409"/>
      <c r="U113" s="409"/>
      <c r="V113" s="409"/>
      <c r="W113" s="409"/>
      <c r="X113" s="409"/>
      <c r="Y113" s="409"/>
      <c r="Z113" s="409"/>
      <c r="AA113" s="409"/>
      <c r="AB113" s="409"/>
      <c r="AC113" s="409"/>
      <c r="AD113" s="409"/>
      <c r="AE113" s="409"/>
      <c r="AF113" s="409"/>
      <c r="AG113" s="415"/>
      <c r="AH113" s="410"/>
      <c r="AI113" s="308"/>
      <c r="AJ113" s="361"/>
    </row>
    <row r="114" ht="15.6" customHeight="1">
      <c r="A114" s="431"/>
      <c r="B114" s="408"/>
      <c r="C114" s="379"/>
      <c r="D114" s="379"/>
      <c r="E114" s="379"/>
      <c r="F114" s="379"/>
      <c r="G114" s="379"/>
      <c r="H114" s="379"/>
      <c r="I114" s="379"/>
      <c r="J114" s="379"/>
      <c r="K114" s="379"/>
      <c r="L114" s="379"/>
      <c r="M114" s="409"/>
      <c r="N114" s="409"/>
      <c r="O114" s="409"/>
      <c r="P114" s="409"/>
      <c r="Q114" s="409"/>
      <c r="R114" s="409"/>
      <c r="S114" s="409"/>
      <c r="T114" s="409"/>
      <c r="U114" s="409"/>
      <c r="V114" s="409"/>
      <c r="W114" s="409"/>
      <c r="X114" s="409"/>
      <c r="Y114" s="409"/>
      <c r="Z114" s="409"/>
      <c r="AA114" s="409"/>
      <c r="AB114" s="409"/>
      <c r="AC114" s="409"/>
      <c r="AD114" s="409"/>
      <c r="AE114" s="409"/>
      <c r="AF114" s="409"/>
      <c r="AG114" s="415"/>
      <c r="AH114" s="410"/>
      <c r="AI114" s="308"/>
      <c r="AJ114" s="361"/>
    </row>
    <row r="115" ht="15.6" customHeight="1">
      <c r="A115" s="431"/>
      <c r="B115" s="408"/>
      <c r="C115" s="379"/>
      <c r="D115" s="379"/>
      <c r="E115" s="379"/>
      <c r="F115" s="379"/>
      <c r="G115" s="379"/>
      <c r="H115" s="379"/>
      <c r="I115" s="379"/>
      <c r="J115" s="379"/>
      <c r="K115" s="379"/>
      <c r="L115" s="379"/>
      <c r="M115" s="409"/>
      <c r="N115" s="409"/>
      <c r="O115" s="409"/>
      <c r="P115" s="409"/>
      <c r="Q115" s="409"/>
      <c r="R115" s="409"/>
      <c r="S115" s="409"/>
      <c r="T115" s="409"/>
      <c r="U115" s="409"/>
      <c r="V115" s="409"/>
      <c r="W115" s="409"/>
      <c r="X115" s="409"/>
      <c r="Y115" s="409"/>
      <c r="Z115" s="409"/>
      <c r="AA115" s="409"/>
      <c r="AB115" s="409"/>
      <c r="AC115" s="409"/>
      <c r="AD115" s="409"/>
      <c r="AE115" s="409"/>
      <c r="AF115" s="409"/>
      <c r="AG115" s="415"/>
      <c r="AH115" s="410"/>
      <c r="AI115" s="308"/>
      <c r="AJ115" s="361"/>
    </row>
    <row r="116" ht="15.6" customHeight="1">
      <c r="A116" s="431"/>
      <c r="B116" s="408"/>
      <c r="C116" s="379"/>
      <c r="D116" s="379"/>
      <c r="E116" s="379"/>
      <c r="F116" s="379"/>
      <c r="G116" s="379"/>
      <c r="H116" s="379"/>
      <c r="I116" s="379"/>
      <c r="J116" s="379"/>
      <c r="K116" s="379"/>
      <c r="L116" s="379"/>
      <c r="M116" s="409"/>
      <c r="N116" s="409"/>
      <c r="O116" s="409"/>
      <c r="P116" s="409"/>
      <c r="Q116" s="409"/>
      <c r="R116" s="409"/>
      <c r="S116" s="409"/>
      <c r="T116" s="409"/>
      <c r="U116" s="409"/>
      <c r="V116" s="409"/>
      <c r="W116" s="409"/>
      <c r="X116" s="409"/>
      <c r="Y116" s="409"/>
      <c r="Z116" s="409"/>
      <c r="AA116" s="409"/>
      <c r="AB116" s="409"/>
      <c r="AC116" s="409"/>
      <c r="AD116" s="409"/>
      <c r="AE116" s="409"/>
      <c r="AF116" s="409"/>
      <c r="AG116" s="415"/>
      <c r="AH116" s="410"/>
      <c r="AI116" s="308"/>
      <c r="AJ116" s="361"/>
    </row>
    <row r="117" ht="15.6" customHeight="1">
      <c r="A117" s="431"/>
      <c r="B117" s="408"/>
      <c r="C117" s="379"/>
      <c r="D117" s="379"/>
      <c r="E117" s="379"/>
      <c r="F117" s="379"/>
      <c r="G117" s="379"/>
      <c r="H117" s="379"/>
      <c r="I117" s="379"/>
      <c r="J117" s="379"/>
      <c r="K117" s="379"/>
      <c r="L117" s="379"/>
      <c r="M117" s="409"/>
      <c r="N117" s="409"/>
      <c r="O117" s="409"/>
      <c r="P117" s="409"/>
      <c r="Q117" s="409"/>
      <c r="R117" s="409"/>
      <c r="S117" s="409"/>
      <c r="T117" s="409"/>
      <c r="U117" s="409"/>
      <c r="V117" s="409"/>
      <c r="W117" s="409"/>
      <c r="X117" s="409"/>
      <c r="Y117" s="409"/>
      <c r="Z117" s="409"/>
      <c r="AA117" s="409"/>
      <c r="AB117" s="409"/>
      <c r="AC117" s="409"/>
      <c r="AD117" s="409"/>
      <c r="AE117" s="409"/>
      <c r="AF117" s="409"/>
      <c r="AG117" s="415"/>
      <c r="AH117" s="410"/>
      <c r="AI117" s="308"/>
      <c r="AJ117" s="361"/>
    </row>
    <row r="118" ht="15.6" customHeight="1">
      <c r="A118" s="431"/>
      <c r="B118" s="408"/>
      <c r="C118" s="379"/>
      <c r="D118" s="379"/>
      <c r="E118" s="379"/>
      <c r="F118" s="379"/>
      <c r="G118" s="379"/>
      <c r="H118" s="379"/>
      <c r="I118" s="379"/>
      <c r="J118" s="379"/>
      <c r="K118" s="379"/>
      <c r="L118" s="379"/>
      <c r="M118" s="409"/>
      <c r="N118" s="409"/>
      <c r="O118" s="409"/>
      <c r="P118" s="409"/>
      <c r="Q118" s="409"/>
      <c r="R118" s="409"/>
      <c r="S118" s="409"/>
      <c r="T118" s="409"/>
      <c r="U118" s="409"/>
      <c r="V118" s="409"/>
      <c r="W118" s="409"/>
      <c r="X118" s="409"/>
      <c r="Y118" s="409"/>
      <c r="Z118" s="409"/>
      <c r="AA118" s="409"/>
      <c r="AB118" s="409"/>
      <c r="AC118" s="409"/>
      <c r="AD118" s="409"/>
      <c r="AE118" s="409"/>
      <c r="AF118" s="409"/>
      <c r="AG118" s="415"/>
      <c r="AH118" s="410"/>
      <c r="AI118" s="308"/>
      <c r="AJ118" s="361"/>
    </row>
    <row r="119" ht="15.6" customHeight="1">
      <c r="A119" s="431"/>
      <c r="B119" s="408"/>
      <c r="C119" s="379"/>
      <c r="D119" s="379"/>
      <c r="E119" s="379"/>
      <c r="F119" s="379"/>
      <c r="G119" s="379"/>
      <c r="H119" s="379"/>
      <c r="I119" s="379"/>
      <c r="J119" s="379"/>
      <c r="K119" s="379"/>
      <c r="L119" s="379"/>
      <c r="M119" s="409"/>
      <c r="N119" s="409"/>
      <c r="O119" s="409"/>
      <c r="P119" s="409"/>
      <c r="Q119" s="409"/>
      <c r="R119" s="409"/>
      <c r="S119" s="409"/>
      <c r="T119" s="409"/>
      <c r="U119" s="409"/>
      <c r="V119" s="409"/>
      <c r="W119" s="409"/>
      <c r="X119" s="409"/>
      <c r="Y119" s="409"/>
      <c r="Z119" s="409"/>
      <c r="AA119" s="409"/>
      <c r="AB119" s="409"/>
      <c r="AC119" s="409"/>
      <c r="AD119" s="409"/>
      <c r="AE119" s="409"/>
      <c r="AF119" s="409"/>
      <c r="AG119" s="415"/>
      <c r="AH119" s="410"/>
      <c r="AI119" s="308"/>
      <c r="AJ119" s="361"/>
    </row>
    <row r="120" ht="15.6" customHeight="1">
      <c r="A120" s="431"/>
      <c r="B120" s="408"/>
      <c r="C120" s="379"/>
      <c r="D120" s="379"/>
      <c r="E120" s="379"/>
      <c r="F120" s="379"/>
      <c r="G120" s="379"/>
      <c r="H120" s="379"/>
      <c r="I120" s="379"/>
      <c r="J120" s="379"/>
      <c r="K120" s="379"/>
      <c r="L120" s="379"/>
      <c r="M120" s="409"/>
      <c r="N120" s="409"/>
      <c r="O120" s="409"/>
      <c r="P120" s="409"/>
      <c r="Q120" s="409"/>
      <c r="R120" s="409"/>
      <c r="S120" s="409"/>
      <c r="T120" s="409"/>
      <c r="U120" s="409"/>
      <c r="V120" s="409"/>
      <c r="W120" s="409"/>
      <c r="X120" s="409"/>
      <c r="Y120" s="409"/>
      <c r="Z120" s="409"/>
      <c r="AA120" s="409"/>
      <c r="AB120" s="409"/>
      <c r="AC120" s="409"/>
      <c r="AD120" s="409"/>
      <c r="AE120" s="409"/>
      <c r="AF120" s="409"/>
      <c r="AG120" s="415"/>
      <c r="AH120" s="410"/>
      <c r="AI120" s="308"/>
      <c r="AJ120" s="361"/>
    </row>
    <row r="121" ht="15.6" customHeight="1">
      <c r="A121" s="431"/>
      <c r="B121" s="408"/>
      <c r="C121" s="379"/>
      <c r="D121" s="379"/>
      <c r="E121" s="379"/>
      <c r="F121" s="379"/>
      <c r="G121" s="379"/>
      <c r="H121" s="379"/>
      <c r="I121" s="379"/>
      <c r="J121" s="379"/>
      <c r="K121" s="379"/>
      <c r="L121" s="379"/>
      <c r="M121" s="409"/>
      <c r="N121" s="409"/>
      <c r="O121" s="409"/>
      <c r="P121" s="409"/>
      <c r="Q121" s="409"/>
      <c r="R121" s="409"/>
      <c r="S121" s="409"/>
      <c r="T121" s="409"/>
      <c r="U121" s="409"/>
      <c r="V121" s="409"/>
      <c r="W121" s="409"/>
      <c r="X121" s="409"/>
      <c r="Y121" s="409"/>
      <c r="Z121" s="409"/>
      <c r="AA121" s="409"/>
      <c r="AB121" s="409"/>
      <c r="AC121" s="409"/>
      <c r="AD121" s="409"/>
      <c r="AE121" s="409"/>
      <c r="AF121" s="409"/>
      <c r="AG121" s="415"/>
      <c r="AH121" s="410"/>
      <c r="AI121" s="308"/>
      <c r="AJ121" s="361"/>
    </row>
    <row r="122" ht="15.6" customHeight="1">
      <c r="A122" s="431"/>
      <c r="B122" s="408"/>
      <c r="C122" s="379"/>
      <c r="D122" s="379"/>
      <c r="E122" s="379"/>
      <c r="F122" s="379"/>
      <c r="G122" s="379"/>
      <c r="H122" s="379"/>
      <c r="I122" s="379"/>
      <c r="J122" s="379"/>
      <c r="K122" s="379"/>
      <c r="L122" s="379"/>
      <c r="M122" s="409"/>
      <c r="N122" s="409"/>
      <c r="O122" s="409"/>
      <c r="P122" s="409"/>
      <c r="Q122" s="409"/>
      <c r="R122" s="409"/>
      <c r="S122" s="409"/>
      <c r="T122" s="409"/>
      <c r="U122" s="409"/>
      <c r="V122" s="409"/>
      <c r="W122" s="409"/>
      <c r="X122" s="409"/>
      <c r="Y122" s="409"/>
      <c r="Z122" s="409"/>
      <c r="AA122" s="409"/>
      <c r="AB122" s="409"/>
      <c r="AC122" s="409"/>
      <c r="AD122" s="409"/>
      <c r="AE122" s="409"/>
      <c r="AF122" s="409"/>
      <c r="AG122" s="415"/>
      <c r="AH122" s="410"/>
      <c r="AI122" s="308"/>
      <c r="AJ122" s="361"/>
    </row>
    <row r="123" ht="15.6" customHeight="1">
      <c r="A123" s="431"/>
      <c r="B123" s="408"/>
      <c r="C123" s="379"/>
      <c r="D123" s="379"/>
      <c r="E123" s="379"/>
      <c r="F123" s="379"/>
      <c r="G123" s="379"/>
      <c r="H123" s="379"/>
      <c r="I123" s="379"/>
      <c r="J123" s="379"/>
      <c r="K123" s="379"/>
      <c r="L123" s="379"/>
      <c r="M123" s="409"/>
      <c r="N123" s="409"/>
      <c r="O123" s="409"/>
      <c r="P123" s="409"/>
      <c r="Q123" s="409"/>
      <c r="R123" s="409"/>
      <c r="S123" s="409"/>
      <c r="T123" s="409"/>
      <c r="U123" s="409"/>
      <c r="V123" s="409"/>
      <c r="W123" s="409"/>
      <c r="X123" s="409"/>
      <c r="Y123" s="409"/>
      <c r="Z123" s="409"/>
      <c r="AA123" s="409"/>
      <c r="AB123" s="409"/>
      <c r="AC123" s="409"/>
      <c r="AD123" s="409"/>
      <c r="AE123" s="409"/>
      <c r="AF123" s="409"/>
      <c r="AG123" s="415"/>
      <c r="AH123" s="410"/>
      <c r="AI123" s="308"/>
      <c r="AJ123" s="361"/>
    </row>
    <row r="124" ht="15.6" customHeight="1">
      <c r="A124" s="431"/>
      <c r="B124" s="408"/>
      <c r="C124" s="379"/>
      <c r="D124" s="379"/>
      <c r="E124" s="379"/>
      <c r="F124" s="379"/>
      <c r="G124" s="379"/>
      <c r="H124" s="379"/>
      <c r="I124" s="379"/>
      <c r="J124" s="379"/>
      <c r="K124" s="379"/>
      <c r="L124" s="379"/>
      <c r="M124" s="409"/>
      <c r="N124" s="409"/>
      <c r="O124" s="409"/>
      <c r="P124" s="409"/>
      <c r="Q124" s="409"/>
      <c r="R124" s="409"/>
      <c r="S124" s="409"/>
      <c r="T124" s="409"/>
      <c r="U124" s="409"/>
      <c r="V124" s="409"/>
      <c r="W124" s="409"/>
      <c r="X124" s="409"/>
      <c r="Y124" s="409"/>
      <c r="Z124" s="409"/>
      <c r="AA124" s="409"/>
      <c r="AB124" s="409"/>
      <c r="AC124" s="409"/>
      <c r="AD124" s="409"/>
      <c r="AE124" s="409"/>
      <c r="AF124" s="409"/>
      <c r="AG124" s="415"/>
      <c r="AH124" s="410"/>
      <c r="AI124" s="308"/>
      <c r="AJ124" s="361"/>
    </row>
    <row r="125" ht="15.6" customHeight="1">
      <c r="A125" s="431"/>
      <c r="B125" s="408"/>
      <c r="C125" s="379"/>
      <c r="D125" s="379"/>
      <c r="E125" s="379"/>
      <c r="F125" s="379"/>
      <c r="G125" s="379"/>
      <c r="H125" s="379"/>
      <c r="I125" s="379"/>
      <c r="J125" s="379"/>
      <c r="K125" s="379"/>
      <c r="L125" s="379"/>
      <c r="M125" s="409"/>
      <c r="N125" s="409"/>
      <c r="O125" s="409"/>
      <c r="P125" s="409"/>
      <c r="Q125" s="409"/>
      <c r="R125" s="409"/>
      <c r="S125" s="409"/>
      <c r="T125" s="409"/>
      <c r="U125" s="409"/>
      <c r="V125" s="409"/>
      <c r="W125" s="409"/>
      <c r="X125" s="409"/>
      <c r="Y125" s="409"/>
      <c r="Z125" s="409"/>
      <c r="AA125" s="409"/>
      <c r="AB125" s="409"/>
      <c r="AC125" s="409"/>
      <c r="AD125" s="409"/>
      <c r="AE125" s="409"/>
      <c r="AF125" s="409"/>
      <c r="AG125" s="415"/>
      <c r="AH125" s="410"/>
      <c r="AI125" s="308"/>
      <c r="AJ125" s="361"/>
    </row>
    <row r="126" ht="15.6" customHeight="1">
      <c r="A126" s="431"/>
      <c r="B126" s="408"/>
      <c r="C126" s="379"/>
      <c r="D126" s="379"/>
      <c r="E126" s="379"/>
      <c r="F126" s="379"/>
      <c r="G126" s="379"/>
      <c r="H126" s="379"/>
      <c r="I126" s="379"/>
      <c r="J126" s="379"/>
      <c r="K126" s="379"/>
      <c r="L126" s="379"/>
      <c r="M126" s="409"/>
      <c r="N126" s="409"/>
      <c r="O126" s="409"/>
      <c r="P126" s="409"/>
      <c r="Q126" s="409"/>
      <c r="R126" s="409"/>
      <c r="S126" s="409"/>
      <c r="T126" s="409"/>
      <c r="U126" s="409"/>
      <c r="V126" s="409"/>
      <c r="W126" s="409"/>
      <c r="X126" s="409"/>
      <c r="Y126" s="409"/>
      <c r="Z126" s="409"/>
      <c r="AA126" s="409"/>
      <c r="AB126" s="409"/>
      <c r="AC126" s="409"/>
      <c r="AD126" s="409"/>
      <c r="AE126" s="409"/>
      <c r="AF126" s="409"/>
      <c r="AG126" s="415"/>
      <c r="AH126" s="410"/>
      <c r="AI126" s="308"/>
      <c r="AJ126" s="361"/>
    </row>
    <row r="127" ht="15.6" customHeight="1">
      <c r="A127" s="431"/>
      <c r="B127" s="408"/>
      <c r="C127" s="379"/>
      <c r="D127" s="379"/>
      <c r="E127" s="379"/>
      <c r="F127" s="379"/>
      <c r="G127" s="379"/>
      <c r="H127" s="379"/>
      <c r="I127" s="379"/>
      <c r="J127" s="379"/>
      <c r="K127" s="379"/>
      <c r="L127" s="379"/>
      <c r="M127" s="409"/>
      <c r="N127" s="409"/>
      <c r="O127" s="409"/>
      <c r="P127" s="409"/>
      <c r="Q127" s="409"/>
      <c r="R127" s="409"/>
      <c r="S127" s="409"/>
      <c r="T127" s="409"/>
      <c r="U127" s="409"/>
      <c r="V127" s="409"/>
      <c r="W127" s="409"/>
      <c r="X127" s="409"/>
      <c r="Y127" s="409"/>
      <c r="Z127" s="409"/>
      <c r="AA127" s="409"/>
      <c r="AB127" s="409"/>
      <c r="AC127" s="409"/>
      <c r="AD127" s="409"/>
      <c r="AE127" s="409"/>
      <c r="AF127" s="409"/>
      <c r="AG127" s="415"/>
      <c r="AH127" s="410"/>
      <c r="AI127" s="308"/>
      <c r="AJ127" s="361"/>
    </row>
    <row r="128" ht="15.6" customHeight="1">
      <c r="A128" s="431"/>
      <c r="B128" s="408"/>
      <c r="C128" s="379"/>
      <c r="D128" s="379"/>
      <c r="E128" s="379"/>
      <c r="F128" s="379"/>
      <c r="G128" s="379"/>
      <c r="H128" s="379"/>
      <c r="I128" s="379"/>
      <c r="J128" s="379"/>
      <c r="K128" s="379"/>
      <c r="L128" s="379"/>
      <c r="M128" s="409"/>
      <c r="N128" s="409"/>
      <c r="O128" s="409"/>
      <c r="P128" s="409"/>
      <c r="Q128" s="409"/>
      <c r="R128" s="409"/>
      <c r="S128" s="409"/>
      <c r="T128" s="409"/>
      <c r="U128" s="409"/>
      <c r="V128" s="409"/>
      <c r="W128" s="409"/>
      <c r="X128" s="409"/>
      <c r="Y128" s="409"/>
      <c r="Z128" s="409"/>
      <c r="AA128" s="409"/>
      <c r="AB128" s="409"/>
      <c r="AC128" s="409"/>
      <c r="AD128" s="409"/>
      <c r="AE128" s="409"/>
      <c r="AF128" s="409"/>
      <c r="AG128" s="415"/>
      <c r="AH128" s="410"/>
      <c r="AI128" s="308"/>
      <c r="AJ128" s="361"/>
    </row>
    <row r="129" ht="15.6" customHeight="1">
      <c r="A129" s="431"/>
      <c r="B129" s="408"/>
      <c r="C129" s="379"/>
      <c r="D129" s="379"/>
      <c r="E129" s="379"/>
      <c r="F129" s="379"/>
      <c r="G129" s="379"/>
      <c r="H129" s="379"/>
      <c r="I129" s="379"/>
      <c r="J129" s="379"/>
      <c r="K129" s="379"/>
      <c r="L129" s="379"/>
      <c r="M129" s="409"/>
      <c r="N129" s="409"/>
      <c r="O129" s="409"/>
      <c r="P129" s="409"/>
      <c r="Q129" s="409"/>
      <c r="R129" s="409"/>
      <c r="S129" s="409"/>
      <c r="T129" s="409"/>
      <c r="U129" s="409"/>
      <c r="V129" s="409"/>
      <c r="W129" s="409"/>
      <c r="X129" s="409"/>
      <c r="Y129" s="409"/>
      <c r="Z129" s="409"/>
      <c r="AA129" s="409"/>
      <c r="AB129" s="409"/>
      <c r="AC129" s="409"/>
      <c r="AD129" s="409"/>
      <c r="AE129" s="409"/>
      <c r="AF129" s="409"/>
      <c r="AG129" s="415"/>
      <c r="AH129" s="410"/>
      <c r="AI129" s="308"/>
      <c r="AJ129" s="361"/>
    </row>
    <row r="130" ht="15.6" customHeight="1">
      <c r="A130" s="431"/>
      <c r="B130" s="408"/>
      <c r="C130" s="379"/>
      <c r="D130" s="379"/>
      <c r="E130" s="379"/>
      <c r="F130" s="379"/>
      <c r="G130" s="379"/>
      <c r="H130" s="379"/>
      <c r="I130" s="379"/>
      <c r="J130" s="379"/>
      <c r="K130" s="379"/>
      <c r="L130" s="379"/>
      <c r="M130" s="409"/>
      <c r="N130" s="409"/>
      <c r="O130" s="409"/>
      <c r="P130" s="409"/>
      <c r="Q130" s="409"/>
      <c r="R130" s="409"/>
      <c r="S130" s="409"/>
      <c r="T130" s="409"/>
      <c r="U130" s="409"/>
      <c r="V130" s="409"/>
      <c r="W130" s="409"/>
      <c r="X130" s="409"/>
      <c r="Y130" s="409"/>
      <c r="Z130" s="409"/>
      <c r="AA130" s="409"/>
      <c r="AB130" s="409"/>
      <c r="AC130" s="409"/>
      <c r="AD130" s="409"/>
      <c r="AE130" s="409"/>
      <c r="AF130" s="409"/>
      <c r="AG130" s="415"/>
      <c r="AH130" s="410"/>
      <c r="AI130" s="308"/>
      <c r="AJ130" s="361"/>
    </row>
    <row r="131" ht="15.6" customHeight="1">
      <c r="A131" s="431"/>
      <c r="B131" s="408"/>
      <c r="C131" s="379"/>
      <c r="D131" s="379"/>
      <c r="E131" s="379"/>
      <c r="F131" s="379"/>
      <c r="G131" s="379"/>
      <c r="H131" s="379"/>
      <c r="I131" s="379"/>
      <c r="J131" s="379"/>
      <c r="K131" s="379"/>
      <c r="L131" s="379"/>
      <c r="M131" s="409"/>
      <c r="N131" s="409"/>
      <c r="O131" s="409"/>
      <c r="P131" s="409"/>
      <c r="Q131" s="409"/>
      <c r="R131" s="409"/>
      <c r="S131" s="409"/>
      <c r="T131" s="409"/>
      <c r="U131" s="409"/>
      <c r="V131" s="409"/>
      <c r="W131" s="409"/>
      <c r="X131" s="409"/>
      <c r="Y131" s="409"/>
      <c r="Z131" s="409"/>
      <c r="AA131" s="409"/>
      <c r="AB131" s="409"/>
      <c r="AC131" s="409"/>
      <c r="AD131" s="409"/>
      <c r="AE131" s="409"/>
      <c r="AF131" s="409"/>
      <c r="AG131" s="415"/>
      <c r="AH131" s="410"/>
      <c r="AI131" s="308"/>
      <c r="AJ131" s="361"/>
    </row>
    <row r="132" ht="15.6" customHeight="1">
      <c r="A132" s="431"/>
      <c r="B132" s="408"/>
      <c r="C132" s="379"/>
      <c r="D132" s="379"/>
      <c r="E132" s="379"/>
      <c r="F132" s="379"/>
      <c r="G132" s="379"/>
      <c r="H132" s="379"/>
      <c r="I132" s="379"/>
      <c r="J132" s="379"/>
      <c r="K132" s="379"/>
      <c r="L132" s="379"/>
      <c r="M132" s="409"/>
      <c r="N132" s="409"/>
      <c r="O132" s="409"/>
      <c r="P132" s="409"/>
      <c r="Q132" s="409"/>
      <c r="R132" s="409"/>
      <c r="S132" s="409"/>
      <c r="T132" s="409"/>
      <c r="U132" s="409"/>
      <c r="V132" s="409"/>
      <c r="W132" s="409"/>
      <c r="X132" s="409"/>
      <c r="Y132" s="409"/>
      <c r="Z132" s="409"/>
      <c r="AA132" s="409"/>
      <c r="AB132" s="409"/>
      <c r="AC132" s="409"/>
      <c r="AD132" s="409"/>
      <c r="AE132" s="409"/>
      <c r="AF132" s="409"/>
      <c r="AG132" s="415"/>
      <c r="AH132" s="410"/>
      <c r="AI132" s="308"/>
      <c r="AJ132" s="361"/>
    </row>
    <row r="133" ht="15.6" customHeight="1">
      <c r="A133" s="431"/>
      <c r="B133" s="408"/>
      <c r="C133" s="379"/>
      <c r="D133" s="379"/>
      <c r="E133" s="379"/>
      <c r="F133" s="379"/>
      <c r="G133" s="379"/>
      <c r="H133" s="379"/>
      <c r="I133" s="379"/>
      <c r="J133" s="379"/>
      <c r="K133" s="379"/>
      <c r="L133" s="379"/>
      <c r="M133" s="409"/>
      <c r="N133" s="409"/>
      <c r="O133" s="409"/>
      <c r="P133" s="409"/>
      <c r="Q133" s="409"/>
      <c r="R133" s="409"/>
      <c r="S133" s="409"/>
      <c r="T133" s="409"/>
      <c r="U133" s="409"/>
      <c r="V133" s="409"/>
      <c r="W133" s="409"/>
      <c r="X133" s="409"/>
      <c r="Y133" s="409"/>
      <c r="Z133" s="409"/>
      <c r="AA133" s="409"/>
      <c r="AB133" s="409"/>
      <c r="AC133" s="409"/>
      <c r="AD133" s="409"/>
      <c r="AE133" s="409"/>
      <c r="AF133" s="409"/>
      <c r="AG133" s="415"/>
      <c r="AH133" s="410"/>
      <c r="AI133" s="308"/>
      <c r="AJ133" s="361"/>
    </row>
    <row r="134" ht="15.6" customHeight="1">
      <c r="A134" s="431"/>
      <c r="B134" s="408"/>
      <c r="C134" s="379"/>
      <c r="D134" s="379"/>
      <c r="E134" s="379"/>
      <c r="F134" s="379"/>
      <c r="G134" s="379"/>
      <c r="H134" s="379"/>
      <c r="I134" s="379"/>
      <c r="J134" s="379"/>
      <c r="K134" s="379"/>
      <c r="L134" s="379"/>
      <c r="M134" s="409"/>
      <c r="N134" s="409"/>
      <c r="O134" s="409"/>
      <c r="P134" s="409"/>
      <c r="Q134" s="409"/>
      <c r="R134" s="409"/>
      <c r="S134" s="409"/>
      <c r="T134" s="409"/>
      <c r="U134" s="409"/>
      <c r="V134" s="409"/>
      <c r="W134" s="409"/>
      <c r="X134" s="409"/>
      <c r="Y134" s="409"/>
      <c r="Z134" s="409"/>
      <c r="AA134" s="409"/>
      <c r="AB134" s="409"/>
      <c r="AC134" s="409"/>
      <c r="AD134" s="409"/>
      <c r="AE134" s="409"/>
      <c r="AF134" s="409"/>
      <c r="AG134" s="415"/>
      <c r="AH134" s="410"/>
      <c r="AI134" s="308"/>
      <c r="AJ134" s="361"/>
    </row>
    <row r="135" ht="15.6" customHeight="1">
      <c r="A135" s="431"/>
      <c r="B135" s="408"/>
      <c r="C135" s="379"/>
      <c r="D135" s="379"/>
      <c r="E135" s="379"/>
      <c r="F135" s="379"/>
      <c r="G135" s="379"/>
      <c r="H135" s="379"/>
      <c r="I135" s="379"/>
      <c r="J135" s="379"/>
      <c r="K135" s="379"/>
      <c r="L135" s="379"/>
      <c r="M135" s="409"/>
      <c r="N135" s="409"/>
      <c r="O135" s="409"/>
      <c r="P135" s="409"/>
      <c r="Q135" s="409"/>
      <c r="R135" s="409"/>
      <c r="S135" s="409"/>
      <c r="T135" s="409"/>
      <c r="U135" s="409"/>
      <c r="V135" s="409"/>
      <c r="W135" s="409"/>
      <c r="X135" s="409"/>
      <c r="Y135" s="409"/>
      <c r="Z135" s="409"/>
      <c r="AA135" s="409"/>
      <c r="AB135" s="409"/>
      <c r="AC135" s="409"/>
      <c r="AD135" s="409"/>
      <c r="AE135" s="409"/>
      <c r="AF135" s="409"/>
      <c r="AG135" s="415"/>
      <c r="AH135" s="410"/>
      <c r="AI135" s="308"/>
      <c r="AJ135" s="361"/>
    </row>
    <row r="136" ht="15.6" customHeight="1">
      <c r="A136" s="431"/>
      <c r="B136" s="408"/>
      <c r="C136" s="379"/>
      <c r="D136" s="379"/>
      <c r="E136" s="379"/>
      <c r="F136" s="379"/>
      <c r="G136" s="379"/>
      <c r="H136" s="379"/>
      <c r="I136" s="379"/>
      <c r="J136" s="379"/>
      <c r="K136" s="379"/>
      <c r="L136" s="379"/>
      <c r="M136" s="409"/>
      <c r="N136" s="409"/>
      <c r="O136" s="409"/>
      <c r="P136" s="409"/>
      <c r="Q136" s="409"/>
      <c r="R136" s="409"/>
      <c r="S136" s="409"/>
      <c r="T136" s="409"/>
      <c r="U136" s="409"/>
      <c r="V136" s="409"/>
      <c r="W136" s="409"/>
      <c r="X136" s="409"/>
      <c r="Y136" s="409"/>
      <c r="Z136" s="409"/>
      <c r="AA136" s="409"/>
      <c r="AB136" s="409"/>
      <c r="AC136" s="409"/>
      <c r="AD136" s="409"/>
      <c r="AE136" s="409"/>
      <c r="AF136" s="409"/>
      <c r="AG136" s="415"/>
      <c r="AH136" s="410"/>
      <c r="AI136" s="308"/>
      <c r="AJ136" s="361"/>
    </row>
    <row r="137" ht="15.6" customHeight="1">
      <c r="A137" s="431"/>
      <c r="B137" s="408"/>
      <c r="C137" s="379"/>
      <c r="D137" s="379"/>
      <c r="E137" s="379"/>
      <c r="F137" s="379"/>
      <c r="G137" s="379"/>
      <c r="H137" s="379"/>
      <c r="I137" s="379"/>
      <c r="J137" s="379"/>
      <c r="K137" s="379"/>
      <c r="L137" s="379"/>
      <c r="M137" s="409"/>
      <c r="N137" s="409"/>
      <c r="O137" s="409"/>
      <c r="P137" s="409"/>
      <c r="Q137" s="409"/>
      <c r="R137" s="409"/>
      <c r="S137" s="409"/>
      <c r="T137" s="409"/>
      <c r="U137" s="409"/>
      <c r="V137" s="409"/>
      <c r="W137" s="409"/>
      <c r="X137" s="409"/>
      <c r="Y137" s="409"/>
      <c r="Z137" s="409"/>
      <c r="AA137" s="409"/>
      <c r="AB137" s="409"/>
      <c r="AC137" s="409"/>
      <c r="AD137" s="409"/>
      <c r="AE137" s="409"/>
      <c r="AF137" s="409"/>
      <c r="AG137" s="415"/>
      <c r="AH137" s="410"/>
      <c r="AI137" s="308"/>
      <c r="AJ137" s="361"/>
    </row>
    <row r="138" ht="15.6" customHeight="1">
      <c r="A138" s="431"/>
      <c r="B138" s="408"/>
      <c r="C138" s="379"/>
      <c r="D138" s="379"/>
      <c r="E138" s="379"/>
      <c r="F138" s="379"/>
      <c r="G138" s="379"/>
      <c r="H138" s="379"/>
      <c r="I138" s="379"/>
      <c r="J138" s="379"/>
      <c r="K138" s="379"/>
      <c r="L138" s="379"/>
      <c r="M138" s="409"/>
      <c r="N138" s="409"/>
      <c r="O138" s="409"/>
      <c r="P138" s="409"/>
      <c r="Q138" s="409"/>
      <c r="R138" s="409"/>
      <c r="S138" s="409"/>
      <c r="T138" s="409"/>
      <c r="U138" s="409"/>
      <c r="V138" s="409"/>
      <c r="W138" s="409"/>
      <c r="X138" s="409"/>
      <c r="Y138" s="409"/>
      <c r="Z138" s="409"/>
      <c r="AA138" s="409"/>
      <c r="AB138" s="409"/>
      <c r="AC138" s="409"/>
      <c r="AD138" s="409"/>
      <c r="AE138" s="409"/>
      <c r="AF138" s="409"/>
      <c r="AG138" s="415"/>
      <c r="AH138" s="410"/>
      <c r="AI138" s="308"/>
      <c r="AJ138" s="361"/>
    </row>
    <row r="139" ht="15.6" customHeight="1">
      <c r="A139" s="431"/>
      <c r="B139" s="408"/>
      <c r="C139" s="379"/>
      <c r="D139" s="379"/>
      <c r="E139" s="379"/>
      <c r="F139" s="379"/>
      <c r="G139" s="379"/>
      <c r="H139" s="379"/>
      <c r="I139" s="379"/>
      <c r="J139" s="379"/>
      <c r="K139" s="379"/>
      <c r="L139" s="379"/>
      <c r="M139" s="409"/>
      <c r="N139" s="409"/>
      <c r="O139" s="409"/>
      <c r="P139" s="409"/>
      <c r="Q139" s="409"/>
      <c r="R139" s="409"/>
      <c r="S139" s="409"/>
      <c r="T139" s="409"/>
      <c r="U139" s="409"/>
      <c r="V139" s="409"/>
      <c r="W139" s="409"/>
      <c r="X139" s="409"/>
      <c r="Y139" s="409"/>
      <c r="Z139" s="409"/>
      <c r="AA139" s="409"/>
      <c r="AB139" s="409"/>
      <c r="AC139" s="409"/>
      <c r="AD139" s="409"/>
      <c r="AE139" s="409"/>
      <c r="AF139" s="409"/>
      <c r="AG139" s="415"/>
      <c r="AH139" s="410"/>
      <c r="AI139" s="308"/>
      <c r="AJ139" s="361"/>
    </row>
    <row r="140" ht="15.6" customHeight="1">
      <c r="A140" s="431"/>
      <c r="B140" s="408"/>
      <c r="C140" s="379"/>
      <c r="D140" s="379"/>
      <c r="E140" s="379"/>
      <c r="F140" s="379"/>
      <c r="G140" s="379"/>
      <c r="H140" s="379"/>
      <c r="I140" s="379"/>
      <c r="J140" s="379"/>
      <c r="K140" s="379"/>
      <c r="L140" s="379"/>
      <c r="M140" s="409"/>
      <c r="N140" s="409"/>
      <c r="O140" s="409"/>
      <c r="P140" s="409"/>
      <c r="Q140" s="409"/>
      <c r="R140" s="409"/>
      <c r="S140" s="409"/>
      <c r="T140" s="409"/>
      <c r="U140" s="409"/>
      <c r="V140" s="409"/>
      <c r="W140" s="409"/>
      <c r="X140" s="409"/>
      <c r="Y140" s="409"/>
      <c r="Z140" s="409"/>
      <c r="AA140" s="409"/>
      <c r="AB140" s="409"/>
      <c r="AC140" s="409"/>
      <c r="AD140" s="409"/>
      <c r="AE140" s="409"/>
      <c r="AF140" s="409"/>
      <c r="AG140" s="415"/>
      <c r="AH140" s="410"/>
      <c r="AI140" s="308"/>
      <c r="AJ140" s="361"/>
    </row>
    <row r="141" ht="15.6" customHeight="1">
      <c r="A141" s="431"/>
      <c r="B141" s="408"/>
      <c r="C141" s="379"/>
      <c r="D141" s="379"/>
      <c r="E141" s="379"/>
      <c r="F141" s="379"/>
      <c r="G141" s="379"/>
      <c r="H141" s="379"/>
      <c r="I141" s="379"/>
      <c r="J141" s="379"/>
      <c r="K141" s="379"/>
      <c r="L141" s="379"/>
      <c r="M141" s="409"/>
      <c r="N141" s="409"/>
      <c r="O141" s="409"/>
      <c r="P141" s="409"/>
      <c r="Q141" s="409"/>
      <c r="R141" s="409"/>
      <c r="S141" s="409"/>
      <c r="T141" s="409"/>
      <c r="U141" s="409"/>
      <c r="V141" s="409"/>
      <c r="W141" s="409"/>
      <c r="X141" s="409"/>
      <c r="Y141" s="409"/>
      <c r="Z141" s="409"/>
      <c r="AA141" s="409"/>
      <c r="AB141" s="409"/>
      <c r="AC141" s="409"/>
      <c r="AD141" s="409"/>
      <c r="AE141" s="409"/>
      <c r="AF141" s="409"/>
      <c r="AG141" s="415"/>
      <c r="AH141" s="410"/>
      <c r="AI141" s="308"/>
      <c r="AJ141" s="361"/>
    </row>
    <row r="142" ht="15.6" customHeight="1">
      <c r="A142" s="431"/>
      <c r="B142" s="408"/>
      <c r="C142" s="379"/>
      <c r="D142" s="379"/>
      <c r="E142" s="379"/>
      <c r="F142" s="379"/>
      <c r="G142" s="379"/>
      <c r="H142" s="379"/>
      <c r="I142" s="379"/>
      <c r="J142" s="379"/>
      <c r="K142" s="379"/>
      <c r="L142" s="379"/>
      <c r="M142" s="409"/>
      <c r="N142" s="409"/>
      <c r="O142" s="409"/>
      <c r="P142" s="409"/>
      <c r="Q142" s="409"/>
      <c r="R142" s="409"/>
      <c r="S142" s="409"/>
      <c r="T142" s="409"/>
      <c r="U142" s="409"/>
      <c r="V142" s="409"/>
      <c r="W142" s="409"/>
      <c r="X142" s="409"/>
      <c r="Y142" s="409"/>
      <c r="Z142" s="409"/>
      <c r="AA142" s="409"/>
      <c r="AB142" s="409"/>
      <c r="AC142" s="409"/>
      <c r="AD142" s="409"/>
      <c r="AE142" s="409"/>
      <c r="AF142" s="409"/>
      <c r="AG142" s="415"/>
      <c r="AH142" s="410"/>
      <c r="AI142" s="308"/>
      <c r="AJ142" s="361"/>
    </row>
    <row r="143" ht="15.6" customHeight="1">
      <c r="A143" s="431"/>
      <c r="B143" s="408"/>
      <c r="C143" s="379"/>
      <c r="D143" s="379"/>
      <c r="E143" s="379"/>
      <c r="F143" s="379"/>
      <c r="G143" s="379"/>
      <c r="H143" s="379"/>
      <c r="I143" s="379"/>
      <c r="J143" s="379"/>
      <c r="K143" s="379"/>
      <c r="L143" s="379"/>
      <c r="M143" s="409"/>
      <c r="N143" s="409"/>
      <c r="O143" s="409"/>
      <c r="P143" s="409"/>
      <c r="Q143" s="409"/>
      <c r="R143" s="409"/>
      <c r="S143" s="409"/>
      <c r="T143" s="409"/>
      <c r="U143" s="409"/>
      <c r="V143" s="409"/>
      <c r="W143" s="409"/>
      <c r="X143" s="409"/>
      <c r="Y143" s="409"/>
      <c r="Z143" s="409"/>
      <c r="AA143" s="409"/>
      <c r="AB143" s="409"/>
      <c r="AC143" s="409"/>
      <c r="AD143" s="409"/>
      <c r="AE143" s="409"/>
      <c r="AF143" s="409"/>
      <c r="AG143" s="415"/>
      <c r="AH143" s="410"/>
      <c r="AI143" s="308"/>
      <c r="AJ143" s="361"/>
    </row>
    <row r="144" ht="15.6" customHeight="1">
      <c r="A144" s="431"/>
      <c r="B144" s="408"/>
      <c r="C144" s="379"/>
      <c r="D144" s="379"/>
      <c r="E144" s="379"/>
      <c r="F144" s="379"/>
      <c r="G144" s="379"/>
      <c r="H144" s="379"/>
      <c r="I144" s="379"/>
      <c r="J144" s="379"/>
      <c r="K144" s="379"/>
      <c r="L144" s="379"/>
      <c r="M144" s="409"/>
      <c r="N144" s="409"/>
      <c r="O144" s="409"/>
      <c r="P144" s="409"/>
      <c r="Q144" s="409"/>
      <c r="R144" s="409"/>
      <c r="S144" s="409"/>
      <c r="T144" s="409"/>
      <c r="U144" s="409"/>
      <c r="V144" s="409"/>
      <c r="W144" s="409"/>
      <c r="X144" s="409"/>
      <c r="Y144" s="409"/>
      <c r="Z144" s="409"/>
      <c r="AA144" s="409"/>
      <c r="AB144" s="409"/>
      <c r="AC144" s="409"/>
      <c r="AD144" s="409"/>
      <c r="AE144" s="409"/>
      <c r="AF144" s="409"/>
      <c r="AG144" s="415"/>
      <c r="AH144" s="410"/>
      <c r="AI144" s="308"/>
      <c r="AJ144" s="361"/>
    </row>
    <row r="145" ht="15.6" customHeight="1">
      <c r="A145" s="431"/>
      <c r="B145" s="408"/>
      <c r="C145" s="379"/>
      <c r="D145" s="379"/>
      <c r="E145" s="379"/>
      <c r="F145" s="379"/>
      <c r="G145" s="379"/>
      <c r="H145" s="379"/>
      <c r="I145" s="379"/>
      <c r="J145" s="379"/>
      <c r="K145" s="379"/>
      <c r="L145" s="379"/>
      <c r="M145" s="409"/>
      <c r="N145" s="409"/>
      <c r="O145" s="409"/>
      <c r="P145" s="409"/>
      <c r="Q145" s="409"/>
      <c r="R145" s="409"/>
      <c r="S145" s="409"/>
      <c r="T145" s="409"/>
      <c r="U145" s="409"/>
      <c r="V145" s="409"/>
      <c r="W145" s="409"/>
      <c r="X145" s="409"/>
      <c r="Y145" s="409"/>
      <c r="Z145" s="409"/>
      <c r="AA145" s="409"/>
      <c r="AB145" s="409"/>
      <c r="AC145" s="409"/>
      <c r="AD145" s="409"/>
      <c r="AE145" s="409"/>
      <c r="AF145" s="409"/>
      <c r="AG145" s="415"/>
      <c r="AH145" s="410"/>
      <c r="AI145" s="308"/>
      <c r="AJ145" s="361"/>
    </row>
    <row r="146" ht="15.6" customHeight="1">
      <c r="A146" s="431"/>
      <c r="B146" s="408"/>
      <c r="C146" s="379"/>
      <c r="D146" s="379"/>
      <c r="E146" s="379"/>
      <c r="F146" s="379"/>
      <c r="G146" s="379"/>
      <c r="H146" s="379"/>
      <c r="I146" s="379"/>
      <c r="J146" s="379"/>
      <c r="K146" s="379"/>
      <c r="L146" s="379"/>
      <c r="M146" s="409"/>
      <c r="N146" s="409"/>
      <c r="O146" s="409"/>
      <c r="P146" s="409"/>
      <c r="Q146" s="409"/>
      <c r="R146" s="409"/>
      <c r="S146" s="409"/>
      <c r="T146" s="409"/>
      <c r="U146" s="409"/>
      <c r="V146" s="409"/>
      <c r="W146" s="409"/>
      <c r="X146" s="409"/>
      <c r="Y146" s="409"/>
      <c r="Z146" s="409"/>
      <c r="AA146" s="409"/>
      <c r="AB146" s="409"/>
      <c r="AC146" s="409"/>
      <c r="AD146" s="409"/>
      <c r="AE146" s="409"/>
      <c r="AF146" s="409"/>
      <c r="AG146" s="415"/>
      <c r="AH146" s="410"/>
      <c r="AI146" s="308"/>
      <c r="AJ146" s="361"/>
    </row>
    <row r="147" ht="15.6" customHeight="1">
      <c r="A147" s="431"/>
      <c r="B147" s="408"/>
      <c r="C147" s="379"/>
      <c r="D147" s="379"/>
      <c r="E147" s="379"/>
      <c r="F147" s="379"/>
      <c r="G147" s="379"/>
      <c r="H147" s="379"/>
      <c r="I147" s="379"/>
      <c r="J147" s="379"/>
      <c r="K147" s="379"/>
      <c r="L147" s="379"/>
      <c r="M147" s="409"/>
      <c r="N147" s="409"/>
      <c r="O147" s="409"/>
      <c r="P147" s="409"/>
      <c r="Q147" s="409"/>
      <c r="R147" s="409"/>
      <c r="S147" s="409"/>
      <c r="T147" s="409"/>
      <c r="U147" s="409"/>
      <c r="V147" s="409"/>
      <c r="W147" s="409"/>
      <c r="X147" s="409"/>
      <c r="Y147" s="409"/>
      <c r="Z147" s="409"/>
      <c r="AA147" s="409"/>
      <c r="AB147" s="409"/>
      <c r="AC147" s="409"/>
      <c r="AD147" s="409"/>
      <c r="AE147" s="409"/>
      <c r="AF147" s="409"/>
      <c r="AG147" s="415"/>
      <c r="AH147" s="410"/>
      <c r="AI147" s="308"/>
      <c r="AJ147" s="361"/>
    </row>
    <row r="148" ht="15.6" customHeight="1">
      <c r="A148" s="431"/>
      <c r="B148" s="408"/>
      <c r="C148" s="379"/>
      <c r="D148" s="379"/>
      <c r="E148" s="379"/>
      <c r="F148" s="379"/>
      <c r="G148" s="379"/>
      <c r="H148" s="379"/>
      <c r="I148" s="379"/>
      <c r="J148" s="379"/>
      <c r="K148" s="379"/>
      <c r="L148" s="379"/>
      <c r="M148" s="409"/>
      <c r="N148" s="409"/>
      <c r="O148" s="409"/>
      <c r="P148" s="409"/>
      <c r="Q148" s="409"/>
      <c r="R148" s="409"/>
      <c r="S148" s="409"/>
      <c r="T148" s="409"/>
      <c r="U148" s="409"/>
      <c r="V148" s="409"/>
      <c r="W148" s="409"/>
      <c r="X148" s="409"/>
      <c r="Y148" s="409"/>
      <c r="Z148" s="409"/>
      <c r="AA148" s="409"/>
      <c r="AB148" s="409"/>
      <c r="AC148" s="409"/>
      <c r="AD148" s="409"/>
      <c r="AE148" s="409"/>
      <c r="AF148" s="409"/>
      <c r="AG148" s="415"/>
      <c r="AH148" s="410"/>
      <c r="AI148" s="308"/>
      <c r="AJ148" s="361"/>
    </row>
    <row r="149" ht="15.6" customHeight="1">
      <c r="A149" s="431"/>
      <c r="B149" s="408"/>
      <c r="C149" s="379"/>
      <c r="D149" s="379"/>
      <c r="E149" s="379"/>
      <c r="F149" s="379"/>
      <c r="G149" s="379"/>
      <c r="H149" s="379"/>
      <c r="I149" s="379"/>
      <c r="J149" s="379"/>
      <c r="K149" s="379"/>
      <c r="L149" s="379"/>
      <c r="M149" s="409"/>
      <c r="N149" s="409"/>
      <c r="O149" s="409"/>
      <c r="P149" s="409"/>
      <c r="Q149" s="409"/>
      <c r="R149" s="409"/>
      <c r="S149" s="409"/>
      <c r="T149" s="409"/>
      <c r="U149" s="409"/>
      <c r="V149" s="409"/>
      <c r="W149" s="409"/>
      <c r="X149" s="409"/>
      <c r="Y149" s="409"/>
      <c r="Z149" s="409"/>
      <c r="AA149" s="409"/>
      <c r="AB149" s="409"/>
      <c r="AC149" s="409"/>
      <c r="AD149" s="409"/>
      <c r="AE149" s="409"/>
      <c r="AF149" s="409"/>
      <c r="AG149" s="415"/>
      <c r="AH149" s="410"/>
      <c r="AI149" s="308"/>
      <c r="AJ149" s="361"/>
    </row>
    <row r="150" ht="15.6" customHeight="1">
      <c r="A150" s="431"/>
      <c r="B150" s="408"/>
      <c r="C150" s="379"/>
      <c r="D150" s="379"/>
      <c r="E150" s="379"/>
      <c r="F150" s="379"/>
      <c r="G150" s="379"/>
      <c r="H150" s="379"/>
      <c r="I150" s="379"/>
      <c r="J150" s="379"/>
      <c r="K150" s="379"/>
      <c r="L150" s="379"/>
      <c r="M150" s="409"/>
      <c r="N150" s="409"/>
      <c r="O150" s="409"/>
      <c r="P150" s="409"/>
      <c r="Q150" s="409"/>
      <c r="R150" s="409"/>
      <c r="S150" s="409"/>
      <c r="T150" s="409"/>
      <c r="U150" s="409"/>
      <c r="V150" s="409"/>
      <c r="W150" s="409"/>
      <c r="X150" s="409"/>
      <c r="Y150" s="409"/>
      <c r="Z150" s="409"/>
      <c r="AA150" s="409"/>
      <c r="AB150" s="409"/>
      <c r="AC150" s="409"/>
      <c r="AD150" s="409"/>
      <c r="AE150" s="409"/>
      <c r="AF150" s="409"/>
      <c r="AG150" s="415"/>
      <c r="AH150" s="410"/>
      <c r="AI150" s="308"/>
      <c r="AJ150" s="361"/>
    </row>
    <row r="151" ht="15.6" customHeight="1">
      <c r="A151" s="431"/>
      <c r="B151" s="408"/>
      <c r="C151" s="379"/>
      <c r="D151" s="379"/>
      <c r="E151" s="379"/>
      <c r="F151" s="379"/>
      <c r="G151" s="379"/>
      <c r="H151" s="379"/>
      <c r="I151" s="379"/>
      <c r="J151" s="379"/>
      <c r="K151" s="379"/>
      <c r="L151" s="379"/>
      <c r="M151" s="409"/>
      <c r="N151" s="409"/>
      <c r="O151" s="409"/>
      <c r="P151" s="409"/>
      <c r="Q151" s="409"/>
      <c r="R151" s="409"/>
      <c r="S151" s="409"/>
      <c r="T151" s="409"/>
      <c r="U151" s="409"/>
      <c r="V151" s="409"/>
      <c r="W151" s="409"/>
      <c r="X151" s="409"/>
      <c r="Y151" s="409"/>
      <c r="Z151" s="409"/>
      <c r="AA151" s="409"/>
      <c r="AB151" s="409"/>
      <c r="AC151" s="409"/>
      <c r="AD151" s="409"/>
      <c r="AE151" s="409"/>
      <c r="AF151" s="409"/>
      <c r="AG151" s="415"/>
      <c r="AH151" s="410"/>
      <c r="AI151" s="308"/>
      <c r="AJ151" s="361"/>
    </row>
    <row r="152" ht="15.6" customHeight="1">
      <c r="A152" s="431"/>
      <c r="B152" s="408"/>
      <c r="C152" s="379"/>
      <c r="D152" s="379"/>
      <c r="E152" s="379"/>
      <c r="F152" s="379"/>
      <c r="G152" s="379"/>
      <c r="H152" s="379"/>
      <c r="I152" s="379"/>
      <c r="J152" s="379"/>
      <c r="K152" s="379"/>
      <c r="L152" s="379"/>
      <c r="M152" s="409"/>
      <c r="N152" s="409"/>
      <c r="O152" s="409"/>
      <c r="P152" s="409"/>
      <c r="Q152" s="409"/>
      <c r="R152" s="409"/>
      <c r="S152" s="409"/>
      <c r="T152" s="409"/>
      <c r="U152" s="409"/>
      <c r="V152" s="409"/>
      <c r="W152" s="409"/>
      <c r="X152" s="409"/>
      <c r="Y152" s="409"/>
      <c r="Z152" s="409"/>
      <c r="AA152" s="409"/>
      <c r="AB152" s="409"/>
      <c r="AC152" s="409"/>
      <c r="AD152" s="409"/>
      <c r="AE152" s="409"/>
      <c r="AF152" s="409"/>
      <c r="AG152" s="415"/>
      <c r="AH152" s="410"/>
      <c r="AI152" s="308"/>
      <c r="AJ152" s="361"/>
    </row>
    <row r="153" ht="15.6" customHeight="1">
      <c r="A153" s="431"/>
      <c r="B153" s="408"/>
      <c r="C153" s="379"/>
      <c r="D153" s="379"/>
      <c r="E153" s="379"/>
      <c r="F153" s="379"/>
      <c r="G153" s="379"/>
      <c r="H153" s="379"/>
      <c r="I153" s="379"/>
      <c r="J153" s="379"/>
      <c r="K153" s="379"/>
      <c r="L153" s="379"/>
      <c r="M153" s="409"/>
      <c r="N153" s="409"/>
      <c r="O153" s="409"/>
      <c r="P153" s="409"/>
      <c r="Q153" s="409"/>
      <c r="R153" s="409"/>
      <c r="S153" s="409"/>
      <c r="T153" s="409"/>
      <c r="U153" s="409"/>
      <c r="V153" s="409"/>
      <c r="W153" s="409"/>
      <c r="X153" s="409"/>
      <c r="Y153" s="409"/>
      <c r="Z153" s="409"/>
      <c r="AA153" s="409"/>
      <c r="AB153" s="409"/>
      <c r="AC153" s="409"/>
      <c r="AD153" s="409"/>
      <c r="AE153" s="409"/>
      <c r="AF153" s="409"/>
      <c r="AG153" s="415"/>
      <c r="AH153" s="410"/>
      <c r="AI153" s="308"/>
      <c r="AJ153" s="361"/>
    </row>
    <row r="154" ht="15.6" customHeight="1">
      <c r="A154" s="431"/>
      <c r="B154" s="408"/>
      <c r="C154" s="379"/>
      <c r="D154" s="379"/>
      <c r="E154" s="379"/>
      <c r="F154" s="379"/>
      <c r="G154" s="379"/>
      <c r="H154" s="379"/>
      <c r="I154" s="379"/>
      <c r="J154" s="379"/>
      <c r="K154" s="379"/>
      <c r="L154" s="379"/>
      <c r="M154" s="409"/>
      <c r="N154" s="409"/>
      <c r="O154" s="409"/>
      <c r="P154" s="409"/>
      <c r="Q154" s="409"/>
      <c r="R154" s="409"/>
      <c r="S154" s="409"/>
      <c r="T154" s="409"/>
      <c r="U154" s="409"/>
      <c r="V154" s="409"/>
      <c r="W154" s="409"/>
      <c r="X154" s="409"/>
      <c r="Y154" s="409"/>
      <c r="Z154" s="409"/>
      <c r="AA154" s="409"/>
      <c r="AB154" s="409"/>
      <c r="AC154" s="409"/>
      <c r="AD154" s="409"/>
      <c r="AE154" s="409"/>
      <c r="AF154" s="409"/>
      <c r="AG154" s="415"/>
      <c r="AH154" s="410"/>
      <c r="AI154" s="308"/>
      <c r="AJ154" s="361"/>
    </row>
    <row r="155" ht="15.6" customHeight="1">
      <c r="A155" s="431"/>
      <c r="B155" s="408"/>
      <c r="C155" s="379"/>
      <c r="D155" s="379"/>
      <c r="E155" s="379"/>
      <c r="F155" s="379"/>
      <c r="G155" s="379"/>
      <c r="H155" s="379"/>
      <c r="I155" s="379"/>
      <c r="J155" s="379"/>
      <c r="K155" s="379"/>
      <c r="L155" s="379"/>
      <c r="M155" s="409"/>
      <c r="N155" s="409"/>
      <c r="O155" s="409"/>
      <c r="P155" s="409"/>
      <c r="Q155" s="409"/>
      <c r="R155" s="409"/>
      <c r="S155" s="409"/>
      <c r="T155" s="409"/>
      <c r="U155" s="409"/>
      <c r="V155" s="409"/>
      <c r="W155" s="409"/>
      <c r="X155" s="409"/>
      <c r="Y155" s="409"/>
      <c r="Z155" s="409"/>
      <c r="AA155" s="409"/>
      <c r="AB155" s="409"/>
      <c r="AC155" s="409"/>
      <c r="AD155" s="409"/>
      <c r="AE155" s="409"/>
      <c r="AF155" s="409"/>
      <c r="AG155" s="415"/>
      <c r="AH155" s="410"/>
      <c r="AI155" s="308"/>
      <c r="AJ155" s="361"/>
    </row>
    <row r="156" ht="15.6" customHeight="1">
      <c r="A156" s="431"/>
      <c r="B156" s="408"/>
      <c r="C156" s="379"/>
      <c r="D156" s="379"/>
      <c r="E156" s="379"/>
      <c r="F156" s="379"/>
      <c r="G156" s="379"/>
      <c r="H156" s="379"/>
      <c r="I156" s="379"/>
      <c r="J156" s="379"/>
      <c r="K156" s="379"/>
      <c r="L156" s="379"/>
      <c r="M156" s="409"/>
      <c r="N156" s="409"/>
      <c r="O156" s="409"/>
      <c r="P156" s="409"/>
      <c r="Q156" s="409"/>
      <c r="R156" s="409"/>
      <c r="S156" s="409"/>
      <c r="T156" s="409"/>
      <c r="U156" s="409"/>
      <c r="V156" s="409"/>
      <c r="W156" s="409"/>
      <c r="X156" s="409"/>
      <c r="Y156" s="409"/>
      <c r="Z156" s="409"/>
      <c r="AA156" s="409"/>
      <c r="AB156" s="409"/>
      <c r="AC156" s="409"/>
      <c r="AD156" s="409"/>
      <c r="AE156" s="409"/>
      <c r="AF156" s="409"/>
      <c r="AG156" s="415"/>
      <c r="AH156" s="410"/>
      <c r="AI156" s="308"/>
      <c r="AJ156" s="361"/>
    </row>
    <row r="157" ht="15.6" customHeight="1">
      <c r="A157" s="431"/>
      <c r="B157" s="408"/>
      <c r="C157" s="379"/>
      <c r="D157" s="379"/>
      <c r="E157" s="379"/>
      <c r="F157" s="379"/>
      <c r="G157" s="379"/>
      <c r="H157" s="379"/>
      <c r="I157" s="379"/>
      <c r="J157" s="379"/>
      <c r="K157" s="379"/>
      <c r="L157" s="379"/>
      <c r="M157" s="409"/>
      <c r="N157" s="409"/>
      <c r="O157" s="409"/>
      <c r="P157" s="409"/>
      <c r="Q157" s="409"/>
      <c r="R157" s="409"/>
      <c r="S157" s="409"/>
      <c r="T157" s="409"/>
      <c r="U157" s="409"/>
      <c r="V157" s="409"/>
      <c r="W157" s="409"/>
      <c r="X157" s="409"/>
      <c r="Y157" s="409"/>
      <c r="Z157" s="409"/>
      <c r="AA157" s="409"/>
      <c r="AB157" s="409"/>
      <c r="AC157" s="409"/>
      <c r="AD157" s="409"/>
      <c r="AE157" s="409"/>
      <c r="AF157" s="409"/>
      <c r="AG157" s="415"/>
      <c r="AH157" s="410"/>
      <c r="AI157" s="308"/>
      <c r="AJ157" s="361"/>
    </row>
    <row r="158" ht="15.6" customHeight="1">
      <c r="A158" s="431"/>
      <c r="B158" s="408"/>
      <c r="C158" s="379"/>
      <c r="D158" s="379"/>
      <c r="E158" s="379"/>
      <c r="F158" s="379"/>
      <c r="G158" s="379"/>
      <c r="H158" s="379"/>
      <c r="I158" s="379"/>
      <c r="J158" s="379"/>
      <c r="K158" s="379"/>
      <c r="L158" s="379"/>
      <c r="M158" s="409"/>
      <c r="N158" s="409"/>
      <c r="O158" s="409"/>
      <c r="P158" s="409"/>
      <c r="Q158" s="409"/>
      <c r="R158" s="409"/>
      <c r="S158" s="409"/>
      <c r="T158" s="409"/>
      <c r="U158" s="409"/>
      <c r="V158" s="409"/>
      <c r="W158" s="409"/>
      <c r="X158" s="409"/>
      <c r="Y158" s="409"/>
      <c r="Z158" s="409"/>
      <c r="AA158" s="409"/>
      <c r="AB158" s="409"/>
      <c r="AC158" s="409"/>
      <c r="AD158" s="409"/>
      <c r="AE158" s="409"/>
      <c r="AF158" s="409"/>
      <c r="AG158" s="415"/>
      <c r="AH158" s="410"/>
      <c r="AI158" s="308"/>
      <c r="AJ158" s="361"/>
    </row>
    <row r="159" ht="15.6" customHeight="1">
      <c r="A159" s="431"/>
      <c r="B159" s="408"/>
      <c r="C159" s="379"/>
      <c r="D159" s="379"/>
      <c r="E159" s="379"/>
      <c r="F159" s="379"/>
      <c r="G159" s="379"/>
      <c r="H159" s="379"/>
      <c r="I159" s="379"/>
      <c r="J159" s="379"/>
      <c r="K159" s="379"/>
      <c r="L159" s="379"/>
      <c r="M159" s="409"/>
      <c r="N159" s="409"/>
      <c r="O159" s="409"/>
      <c r="P159" s="409"/>
      <c r="Q159" s="409"/>
      <c r="R159" s="409"/>
      <c r="S159" s="409"/>
      <c r="T159" s="409"/>
      <c r="U159" s="409"/>
      <c r="V159" s="409"/>
      <c r="W159" s="409"/>
      <c r="X159" s="409"/>
      <c r="Y159" s="409"/>
      <c r="Z159" s="409"/>
      <c r="AA159" s="409"/>
      <c r="AB159" s="409"/>
      <c r="AC159" s="409"/>
      <c r="AD159" s="409"/>
      <c r="AE159" s="409"/>
      <c r="AF159" s="409"/>
      <c r="AG159" s="415"/>
      <c r="AH159" s="410"/>
      <c r="AI159" s="308"/>
      <c r="AJ159" s="361"/>
    </row>
    <row r="160" ht="15.6" customHeight="1">
      <c r="A160" s="431"/>
      <c r="B160" s="408"/>
      <c r="C160" s="379"/>
      <c r="D160" s="379"/>
      <c r="E160" s="379"/>
      <c r="F160" s="379"/>
      <c r="G160" s="379"/>
      <c r="H160" s="379"/>
      <c r="I160" s="379"/>
      <c r="J160" s="379"/>
      <c r="K160" s="379"/>
      <c r="L160" s="379"/>
      <c r="M160" s="409"/>
      <c r="N160" s="409"/>
      <c r="O160" s="409"/>
      <c r="P160" s="409"/>
      <c r="Q160" s="409"/>
      <c r="R160" s="409"/>
      <c r="S160" s="409"/>
      <c r="T160" s="409"/>
      <c r="U160" s="409"/>
      <c r="V160" s="409"/>
      <c r="W160" s="409"/>
      <c r="X160" s="409"/>
      <c r="Y160" s="409"/>
      <c r="Z160" s="409"/>
      <c r="AA160" s="409"/>
      <c r="AB160" s="409"/>
      <c r="AC160" s="409"/>
      <c r="AD160" s="409"/>
      <c r="AE160" s="409"/>
      <c r="AF160" s="409"/>
      <c r="AG160" s="415"/>
      <c r="AH160" s="410"/>
      <c r="AI160" s="308"/>
      <c r="AJ160" s="361"/>
    </row>
    <row r="161" ht="15.6" customHeight="1">
      <c r="A161" s="431"/>
      <c r="B161" s="408"/>
      <c r="C161" s="379"/>
      <c r="D161" s="379"/>
      <c r="E161" s="379"/>
      <c r="F161" s="379"/>
      <c r="G161" s="379"/>
      <c r="H161" s="379"/>
      <c r="I161" s="379"/>
      <c r="J161" s="379"/>
      <c r="K161" s="379"/>
      <c r="L161" s="379"/>
      <c r="M161" s="409"/>
      <c r="N161" s="409"/>
      <c r="O161" s="409"/>
      <c r="P161" s="409"/>
      <c r="Q161" s="409"/>
      <c r="R161" s="409"/>
      <c r="S161" s="409"/>
      <c r="T161" s="409"/>
      <c r="U161" s="409"/>
      <c r="V161" s="409"/>
      <c r="W161" s="409"/>
      <c r="X161" s="409"/>
      <c r="Y161" s="409"/>
      <c r="Z161" s="409"/>
      <c r="AA161" s="409"/>
      <c r="AB161" s="409"/>
      <c r="AC161" s="409"/>
      <c r="AD161" s="409"/>
      <c r="AE161" s="409"/>
      <c r="AF161" s="409"/>
      <c r="AG161" s="415"/>
      <c r="AH161" s="410"/>
      <c r="AI161" s="308"/>
      <c r="AJ161" s="361"/>
    </row>
    <row r="162" ht="15.6" customHeight="1">
      <c r="A162" s="431"/>
      <c r="B162" s="408"/>
      <c r="C162" s="379"/>
      <c r="D162" s="379"/>
      <c r="E162" s="379"/>
      <c r="F162" s="379"/>
      <c r="G162" s="379"/>
      <c r="H162" s="379"/>
      <c r="I162" s="379"/>
      <c r="J162" s="379"/>
      <c r="K162" s="379"/>
      <c r="L162" s="379"/>
      <c r="M162" s="409"/>
      <c r="N162" s="409"/>
      <c r="O162" s="409"/>
      <c r="P162" s="409"/>
      <c r="Q162" s="409"/>
      <c r="R162" s="409"/>
      <c r="S162" s="409"/>
      <c r="T162" s="409"/>
      <c r="U162" s="409"/>
      <c r="V162" s="409"/>
      <c r="W162" s="409"/>
      <c r="X162" s="409"/>
      <c r="Y162" s="409"/>
      <c r="Z162" s="409"/>
      <c r="AA162" s="409"/>
      <c r="AB162" s="409"/>
      <c r="AC162" s="409"/>
      <c r="AD162" s="409"/>
      <c r="AE162" s="409"/>
      <c r="AF162" s="409"/>
      <c r="AG162" s="415"/>
      <c r="AH162" s="410"/>
      <c r="AI162" s="308"/>
      <c r="AJ162" s="361"/>
    </row>
    <row r="163" ht="15.6" customHeight="1">
      <c r="A163" s="431"/>
      <c r="B163" s="408"/>
      <c r="C163" s="379"/>
      <c r="D163" s="379"/>
      <c r="E163" s="379"/>
      <c r="F163" s="379"/>
      <c r="G163" s="379"/>
      <c r="H163" s="379"/>
      <c r="I163" s="379"/>
      <c r="J163" s="379"/>
      <c r="K163" s="379"/>
      <c r="L163" s="379"/>
      <c r="M163" s="409"/>
      <c r="N163" s="409"/>
      <c r="O163" s="409"/>
      <c r="P163" s="409"/>
      <c r="Q163" s="409"/>
      <c r="R163" s="409"/>
      <c r="S163" s="409"/>
      <c r="T163" s="409"/>
      <c r="U163" s="409"/>
      <c r="V163" s="409"/>
      <c r="W163" s="409"/>
      <c r="X163" s="409"/>
      <c r="Y163" s="409"/>
      <c r="Z163" s="409"/>
      <c r="AA163" s="409"/>
      <c r="AB163" s="409"/>
      <c r="AC163" s="409"/>
      <c r="AD163" s="409"/>
      <c r="AE163" s="409"/>
      <c r="AF163" s="409"/>
      <c r="AG163" s="415"/>
      <c r="AH163" s="410"/>
      <c r="AI163" s="308"/>
      <c r="AJ163" s="361"/>
    </row>
    <row r="164" ht="15.6" customHeight="1">
      <c r="A164" s="431"/>
      <c r="B164" s="408"/>
      <c r="C164" s="379"/>
      <c r="D164" s="379"/>
      <c r="E164" s="379"/>
      <c r="F164" s="379"/>
      <c r="G164" s="379"/>
      <c r="H164" s="379"/>
      <c r="I164" s="379"/>
      <c r="J164" s="379"/>
      <c r="K164" s="379"/>
      <c r="L164" s="379"/>
      <c r="M164" s="409"/>
      <c r="N164" s="409"/>
      <c r="O164" s="409"/>
      <c r="P164" s="409"/>
      <c r="Q164" s="409"/>
      <c r="R164" s="409"/>
      <c r="S164" s="409"/>
      <c r="T164" s="409"/>
      <c r="U164" s="409"/>
      <c r="V164" s="409"/>
      <c r="W164" s="409"/>
      <c r="X164" s="409"/>
      <c r="Y164" s="409"/>
      <c r="Z164" s="409"/>
      <c r="AA164" s="409"/>
      <c r="AB164" s="409"/>
      <c r="AC164" s="409"/>
      <c r="AD164" s="409"/>
      <c r="AE164" s="409"/>
      <c r="AF164" s="409"/>
      <c r="AG164" s="415"/>
      <c r="AH164" s="410"/>
      <c r="AI164" s="308"/>
      <c r="AJ164" s="361"/>
    </row>
    <row r="165" ht="15.6" customHeight="1">
      <c r="A165" s="431"/>
      <c r="B165" s="408"/>
      <c r="C165" s="379"/>
      <c r="D165" s="379"/>
      <c r="E165" s="379"/>
      <c r="F165" s="379"/>
      <c r="G165" s="379"/>
      <c r="H165" s="379"/>
      <c r="I165" s="379"/>
      <c r="J165" s="379"/>
      <c r="K165" s="379"/>
      <c r="L165" s="379"/>
      <c r="M165" s="409"/>
      <c r="N165" s="409"/>
      <c r="O165" s="409"/>
      <c r="P165" s="409"/>
      <c r="Q165" s="409"/>
      <c r="R165" s="409"/>
      <c r="S165" s="409"/>
      <c r="T165" s="409"/>
      <c r="U165" s="409"/>
      <c r="V165" s="409"/>
      <c r="W165" s="409"/>
      <c r="X165" s="409"/>
      <c r="Y165" s="409"/>
      <c r="Z165" s="409"/>
      <c r="AA165" s="409"/>
      <c r="AB165" s="409"/>
      <c r="AC165" s="409"/>
      <c r="AD165" s="409"/>
      <c r="AE165" s="409"/>
      <c r="AF165" s="409"/>
      <c r="AG165" s="415"/>
      <c r="AH165" s="410"/>
      <c r="AI165" s="308"/>
      <c r="AJ165" s="361"/>
    </row>
    <row r="166" ht="15.6" customHeight="1">
      <c r="A166" s="431"/>
      <c r="B166" s="408"/>
      <c r="C166" s="379"/>
      <c r="D166" s="379"/>
      <c r="E166" s="379"/>
      <c r="F166" s="379"/>
      <c r="G166" s="379"/>
      <c r="H166" s="379"/>
      <c r="I166" s="379"/>
      <c r="J166" s="379"/>
      <c r="K166" s="379"/>
      <c r="L166" s="379"/>
      <c r="M166" s="409"/>
      <c r="N166" s="409"/>
      <c r="O166" s="409"/>
      <c r="P166" s="409"/>
      <c r="Q166" s="409"/>
      <c r="R166" s="409"/>
      <c r="S166" s="409"/>
      <c r="T166" s="409"/>
      <c r="U166" s="409"/>
      <c r="V166" s="409"/>
      <c r="W166" s="409"/>
      <c r="X166" s="409"/>
      <c r="Y166" s="409"/>
      <c r="Z166" s="409"/>
      <c r="AA166" s="409"/>
      <c r="AB166" s="409"/>
      <c r="AC166" s="409"/>
      <c r="AD166" s="409"/>
      <c r="AE166" s="409"/>
      <c r="AF166" s="409"/>
      <c r="AG166" s="415"/>
      <c r="AH166" s="410"/>
      <c r="AI166" s="308"/>
      <c r="AJ166" s="218"/>
    </row>
  </sheetData>
  <mergeCells count="5">
    <mergeCell ref="AI1:AI2"/>
    <mergeCell ref="M1:AE2"/>
    <mergeCell ref="A3:C4"/>
    <mergeCell ref="AG1:AG2"/>
    <mergeCell ref="A1:D2"/>
  </mergeCells>
  <pageMargins left="0.11811" right="0.11811" top="0.354331" bottom="0.354331" header="0.314961" footer="0.314961"/>
  <pageSetup firstPageNumber="1" fitToHeight="1" fitToWidth="1" scale="100" useFirstPageNumber="0" orientation="landscape"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dimension ref="A1:H18"/>
  <sheetViews>
    <sheetView workbookViewId="0" showGridLines="0" defaultGridColor="1"/>
  </sheetViews>
  <sheetFormatPr defaultColWidth="11.3333" defaultRowHeight="15.6" customHeight="1" outlineLevelRow="0" outlineLevelCol="0"/>
  <cols>
    <col min="1" max="1" width="11.2891" style="432" customWidth="1"/>
    <col min="2" max="2" width="13.3672" style="432" customWidth="1"/>
    <col min="3" max="3" width="11.3516" style="432" customWidth="1"/>
    <col min="4" max="4" width="19.6719" style="432" customWidth="1"/>
    <col min="5" max="6" width="12.3516" style="432" customWidth="1"/>
    <col min="7" max="7" width="12.75" style="432" customWidth="1"/>
    <col min="8" max="8" width="15.4219" style="432" customWidth="1"/>
    <col min="9" max="16384" width="11.3516" style="432" customWidth="1"/>
  </cols>
  <sheetData>
    <row r="1" ht="8.5" customHeight="1">
      <c r="A1" s="433"/>
      <c r="B1" s="434"/>
      <c r="C1" s="434"/>
      <c r="D1" s="435"/>
      <c r="E1" t="s" s="436">
        <v>168</v>
      </c>
      <c r="F1" s="437"/>
      <c r="G1" s="437"/>
      <c r="H1" t="s" s="438">
        <v>169</v>
      </c>
    </row>
    <row r="2" ht="23.45" customHeight="1">
      <c r="A2" s="439"/>
      <c r="B2" s="440"/>
      <c r="C2" s="440"/>
      <c r="D2" s="441"/>
      <c r="E2" s="442"/>
      <c r="F2" s="442"/>
      <c r="G2" s="442"/>
      <c r="H2" s="232"/>
    </row>
    <row r="3" ht="16.15" customHeight="1">
      <c r="A3" t="s" s="443">
        <v>127</v>
      </c>
      <c r="B3" s="444"/>
      <c r="C3" s="445"/>
      <c r="D3" t="s" s="446">
        <v>128</v>
      </c>
      <c r="E3" s="447">
        <f>E14</f>
        <v>6750</v>
      </c>
      <c r="F3" s="447">
        <f>F14</f>
        <v>0</v>
      </c>
      <c r="G3" s="447">
        <f>G14</f>
        <v>4768.31</v>
      </c>
      <c r="H3" s="448">
        <f>SUM(E3:G3)</f>
        <v>11518.31</v>
      </c>
    </row>
    <row r="4" ht="16.15" customHeight="1">
      <c r="A4" s="449"/>
      <c r="B4" s="450"/>
      <c r="C4" s="451"/>
      <c r="D4" t="s" s="452">
        <v>129</v>
      </c>
      <c r="E4" t="s" s="453">
        <v>17</v>
      </c>
      <c r="F4" t="s" s="453">
        <v>19</v>
      </c>
      <c r="G4" t="s" s="454">
        <v>21</v>
      </c>
      <c r="H4" s="455"/>
    </row>
    <row r="5" ht="28.9" customHeight="1">
      <c r="A5" t="s" s="456">
        <v>101</v>
      </c>
      <c r="B5" t="s" s="457">
        <v>170</v>
      </c>
      <c r="C5" t="s" s="457">
        <v>171</v>
      </c>
      <c r="D5" t="s" s="458">
        <v>132</v>
      </c>
      <c r="E5" t="s" s="459">
        <v>172</v>
      </c>
      <c r="F5" t="s" s="460">
        <v>20</v>
      </c>
      <c r="G5" t="s" s="186">
        <v>173</v>
      </c>
      <c r="H5" s="14"/>
    </row>
    <row r="6" ht="27.6" customHeight="1">
      <c r="A6" s="461">
        <v>44684</v>
      </c>
      <c r="B6" t="s" s="373">
        <v>174</v>
      </c>
      <c r="C6" t="s" s="373">
        <v>175</v>
      </c>
      <c r="D6" t="s" s="462">
        <v>18</v>
      </c>
      <c r="E6" s="463">
        <v>6750</v>
      </c>
      <c r="F6" s="376"/>
      <c r="G6" s="464"/>
      <c r="H6" s="14"/>
    </row>
    <row r="7" ht="28.9" customHeight="1">
      <c r="A7" s="465">
        <v>44700</v>
      </c>
      <c r="B7" t="s" s="373">
        <v>174</v>
      </c>
      <c r="C7" t="s" s="373">
        <v>175</v>
      </c>
      <c r="D7" t="s" s="462">
        <v>176</v>
      </c>
      <c r="E7" s="463"/>
      <c r="F7" s="376"/>
      <c r="G7" s="464">
        <v>3499.2</v>
      </c>
      <c r="H7" s="14"/>
    </row>
    <row r="8" ht="28.15" customHeight="1">
      <c r="A8" s="465">
        <v>44708</v>
      </c>
      <c r="B8" t="s" s="373">
        <v>174</v>
      </c>
      <c r="C8" t="s" s="373">
        <v>175</v>
      </c>
      <c r="D8" t="s" s="462">
        <v>177</v>
      </c>
      <c r="E8" s="463"/>
      <c r="F8" s="376"/>
      <c r="G8" s="464">
        <v>500</v>
      </c>
      <c r="H8" s="14"/>
    </row>
    <row r="9" ht="28.15" customHeight="1">
      <c r="A9" s="465">
        <v>44729</v>
      </c>
      <c r="B9" t="s" s="373">
        <v>174</v>
      </c>
      <c r="C9" t="s" s="373">
        <v>178</v>
      </c>
      <c r="D9" t="s" s="462">
        <v>179</v>
      </c>
      <c r="E9" s="463"/>
      <c r="F9" s="376"/>
      <c r="G9" s="464">
        <v>769.11</v>
      </c>
      <c r="H9" s="14"/>
    </row>
    <row r="10" ht="28.15" customHeight="1">
      <c r="A10" s="465"/>
      <c r="B10" s="364"/>
      <c r="C10" s="364"/>
      <c r="D10" s="466"/>
      <c r="E10" s="463"/>
      <c r="F10" s="376"/>
      <c r="G10" s="464"/>
      <c r="H10" s="14"/>
    </row>
    <row r="11" ht="28.15" customHeight="1">
      <c r="A11" s="465"/>
      <c r="B11" s="364"/>
      <c r="C11" s="364"/>
      <c r="D11" s="466"/>
      <c r="E11" s="463"/>
      <c r="F11" s="376"/>
      <c r="G11" s="464"/>
      <c r="H11" s="14"/>
    </row>
    <row r="12" ht="28.15" customHeight="1">
      <c r="A12" s="465"/>
      <c r="B12" s="364"/>
      <c r="C12" s="364"/>
      <c r="D12" s="466"/>
      <c r="E12" s="463"/>
      <c r="F12" s="376"/>
      <c r="G12" s="464"/>
      <c r="H12" s="14"/>
    </row>
    <row r="13" ht="28.15" customHeight="1">
      <c r="A13" s="467"/>
      <c r="B13" s="364"/>
      <c r="C13" s="364"/>
      <c r="D13" s="468"/>
      <c r="E13" s="463"/>
      <c r="F13" s="376"/>
      <c r="G13" s="464"/>
      <c r="H13" s="469"/>
    </row>
    <row r="14" ht="16.15" customHeight="1">
      <c r="A14" s="470"/>
      <c r="B14" s="471"/>
      <c r="C14" s="471"/>
      <c r="D14" s="472"/>
      <c r="E14" s="473">
        <f>SUM(E6:E13)</f>
        <v>6750</v>
      </c>
      <c r="F14" s="473">
        <f>SUM(F6:F13)</f>
        <v>0</v>
      </c>
      <c r="G14" s="474">
        <f>SUM(G6:G13)</f>
        <v>4768.31</v>
      </c>
      <c r="H14" s="475">
        <f>SUM(E14:G14)</f>
        <v>11518.31</v>
      </c>
    </row>
    <row r="15" ht="15.6" customHeight="1">
      <c r="A15" s="476"/>
      <c r="B15" s="477"/>
      <c r="C15" s="477"/>
      <c r="D15" s="477"/>
      <c r="E15" s="478"/>
      <c r="F15" s="479"/>
      <c r="G15" s="479"/>
      <c r="H15" s="249"/>
    </row>
    <row r="16" ht="15.6" customHeight="1">
      <c r="A16" t="s" s="480">
        <v>163</v>
      </c>
      <c r="B16" s="481"/>
      <c r="C16" s="481"/>
      <c r="D16" s="481"/>
      <c r="E16" s="482"/>
      <c r="F16" s="483"/>
      <c r="G16" s="484"/>
      <c r="H16" s="8"/>
    </row>
    <row r="17" ht="15.6" customHeight="1">
      <c r="A17" t="s" s="485">
        <v>18</v>
      </c>
      <c r="B17" s="486"/>
      <c r="C17" s="486"/>
      <c r="D17" s="486"/>
      <c r="E17" s="487">
        <f>E14</f>
        <v>6750</v>
      </c>
      <c r="F17" s="308"/>
      <c r="G17" s="8"/>
      <c r="H17" s="8"/>
    </row>
    <row r="18" ht="15.6" customHeight="1">
      <c r="A18" t="s" s="488">
        <v>180</v>
      </c>
      <c r="B18" s="489"/>
      <c r="C18" s="489"/>
      <c r="D18" s="489"/>
      <c r="E18" s="490">
        <f>SUM(F3:G3)</f>
        <v>4768.31</v>
      </c>
      <c r="F18" s="308"/>
      <c r="G18" s="8"/>
      <c r="H18" s="8"/>
    </row>
  </sheetData>
  <mergeCells count="5">
    <mergeCell ref="A1:D2"/>
    <mergeCell ref="E1:G2"/>
    <mergeCell ref="A3:C4"/>
    <mergeCell ref="H1:H2"/>
    <mergeCell ref="A16:E16"/>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worksheet>
</file>

<file path=xl/worksheets/sheet7.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7.83333" defaultRowHeight="15.6" customHeight="1" outlineLevelRow="0" outlineLevelCol="0"/>
  <cols>
    <col min="1" max="1" width="1.85156" style="491" customWidth="1"/>
    <col min="2" max="2" width="6" style="491" customWidth="1"/>
    <col min="3" max="3" width="25.1719" style="491" customWidth="1"/>
    <col min="4" max="5" width="12.5" style="491" customWidth="1"/>
    <col min="6" max="6" width="12.7422" style="491" customWidth="1"/>
    <col min="7" max="7" width="9.17188" style="491" customWidth="1"/>
    <col min="8" max="8" width="17.8438" style="491" customWidth="1"/>
    <col min="9" max="16384" width="7.85156" style="491" customWidth="1"/>
  </cols>
  <sheetData>
    <row r="1" ht="15.6" customHeight="1">
      <c r="A1" s="8"/>
      <c r="B1" s="8"/>
      <c r="C1" s="8"/>
      <c r="D1" s="8"/>
      <c r="E1" s="8"/>
      <c r="F1" s="8"/>
      <c r="G1" s="8"/>
      <c r="H1" s="8"/>
    </row>
    <row r="2" ht="15.6" customHeight="1">
      <c r="A2" s="8"/>
      <c r="B2" s="8"/>
      <c r="C2" s="8"/>
      <c r="D2" s="8"/>
      <c r="E2" s="8"/>
      <c r="F2" s="8"/>
      <c r="G2" s="8"/>
      <c r="H2" s="8"/>
    </row>
    <row r="3" ht="15.6" customHeight="1">
      <c r="A3" s="8"/>
      <c r="B3" s="8"/>
      <c r="C3" s="8"/>
      <c r="D3" s="8"/>
      <c r="E3" s="8"/>
      <c r="F3" s="8"/>
      <c r="G3" s="8"/>
      <c r="H3" s="8"/>
    </row>
    <row r="4" ht="15.6" customHeight="1">
      <c r="A4" s="8"/>
      <c r="B4" s="8"/>
      <c r="C4" s="8"/>
      <c r="D4" s="8"/>
      <c r="E4" s="8"/>
      <c r="F4" s="8"/>
      <c r="G4" s="8"/>
      <c r="H4" s="8"/>
    </row>
    <row r="5" ht="16.15" customHeight="1">
      <c r="A5" s="8"/>
      <c r="B5" s="10"/>
      <c r="C5" s="10"/>
      <c r="D5" s="10"/>
      <c r="E5" s="10"/>
      <c r="F5" s="10"/>
      <c r="G5" s="10"/>
      <c r="H5" s="8"/>
    </row>
    <row r="6" ht="16.15" customHeight="1">
      <c r="A6" s="492"/>
      <c r="B6" t="s" s="493">
        <v>163</v>
      </c>
      <c r="C6" s="494"/>
      <c r="D6" t="s" s="128">
        <v>182</v>
      </c>
      <c r="E6" s="129"/>
      <c r="F6" s="129"/>
      <c r="G6" s="495"/>
      <c r="H6" s="14"/>
    </row>
    <row r="7" ht="15.85" customHeight="1">
      <c r="A7" s="492"/>
      <c r="B7" s="496"/>
      <c r="C7" s="497"/>
      <c r="D7" s="498">
        <v>44651</v>
      </c>
      <c r="E7" s="499">
        <v>45016</v>
      </c>
      <c r="F7" t="s" s="500">
        <v>91</v>
      </c>
      <c r="G7" t="s" s="501">
        <v>183</v>
      </c>
      <c r="H7" s="14"/>
    </row>
    <row r="8" ht="16.15" customHeight="1">
      <c r="A8" s="492"/>
      <c r="B8" s="502"/>
      <c r="C8" s="503"/>
      <c r="D8" s="504"/>
      <c r="E8" s="505"/>
      <c r="F8" s="506"/>
      <c r="G8" s="507"/>
      <c r="H8" s="14"/>
    </row>
    <row r="9" ht="15.85" customHeight="1">
      <c r="A9" s="492"/>
      <c r="B9" t="s" s="508">
        <v>184</v>
      </c>
      <c r="C9" s="509"/>
      <c r="D9" s="510">
        <v>5939</v>
      </c>
      <c r="E9" s="511">
        <f>D21</f>
        <v>9355.4</v>
      </c>
      <c r="F9" s="512">
        <f>SUM(E9-D9)</f>
        <v>3416.4</v>
      </c>
      <c r="G9" s="513">
        <f>SUM(F9/D9)</f>
        <v>0.57524835830948</v>
      </c>
      <c r="H9" s="14"/>
    </row>
    <row r="10" ht="15.6" customHeight="1">
      <c r="A10" s="492"/>
      <c r="B10" s="514"/>
      <c r="C10" s="515"/>
      <c r="D10" s="516"/>
      <c r="E10" s="517"/>
      <c r="F10" s="518"/>
      <c r="G10" s="519"/>
      <c r="H10" s="14"/>
    </row>
    <row r="11" ht="15.35" customHeight="1">
      <c r="A11" s="492"/>
      <c r="B11" t="s" s="520">
        <v>185</v>
      </c>
      <c r="C11" s="515"/>
      <c r="D11" s="521">
        <v>10000</v>
      </c>
      <c r="E11" s="522">
        <f>'Income 22-23'!E17</f>
        <v>6750</v>
      </c>
      <c r="F11" s="523">
        <f>SUM(E11-D11)</f>
        <v>-3250</v>
      </c>
      <c r="G11" s="519">
        <f>SUM(F11/D11)</f>
        <v>-0.325</v>
      </c>
      <c r="H11" s="14"/>
    </row>
    <row r="12" ht="15.6" customHeight="1">
      <c r="A12" s="492"/>
      <c r="B12" s="514"/>
      <c r="C12" s="515"/>
      <c r="D12" s="521"/>
      <c r="E12" s="522"/>
      <c r="F12" s="518"/>
      <c r="G12" s="519"/>
      <c r="H12" s="14"/>
    </row>
    <row r="13" ht="15.35" customHeight="1">
      <c r="A13" s="492"/>
      <c r="B13" t="s" s="520">
        <v>186</v>
      </c>
      <c r="C13" s="515"/>
      <c r="D13" s="521">
        <v>6219.19</v>
      </c>
      <c r="E13" s="522">
        <f>'Income 22-23'!E18</f>
        <v>4768.31</v>
      </c>
      <c r="F13" s="523">
        <f>SUM(E13-D13)</f>
        <v>-1450.88</v>
      </c>
      <c r="G13" s="519">
        <f>SUM(F13/D13)</f>
        <v>-0.233290830477924</v>
      </c>
      <c r="H13" s="14"/>
    </row>
    <row r="14" ht="16.15" customHeight="1">
      <c r="A14" s="492"/>
      <c r="B14" s="524"/>
      <c r="C14" s="525"/>
      <c r="D14" s="526"/>
      <c r="E14" s="527"/>
      <c r="F14" s="528"/>
      <c r="G14" s="529"/>
      <c r="H14" s="14"/>
    </row>
    <row r="15" ht="15.85" customHeight="1">
      <c r="A15" s="492"/>
      <c r="B15" t="s" s="508">
        <v>187</v>
      </c>
      <c r="C15" s="509"/>
      <c r="D15" s="530">
        <v>3750.14</v>
      </c>
      <c r="E15" s="531">
        <f>'Expend 22-23'!C65</f>
        <v>1306.47</v>
      </c>
      <c r="F15" s="512">
        <f>SUM(E15-D15)</f>
        <v>-2443.67</v>
      </c>
      <c r="G15" s="513">
        <f>SUM(F15/D15)</f>
        <v>-0.651621006149104</v>
      </c>
      <c r="H15" s="14"/>
    </row>
    <row r="16" ht="15.6" customHeight="1">
      <c r="A16" s="492"/>
      <c r="B16" s="514"/>
      <c r="C16" s="515"/>
      <c r="D16" s="521"/>
      <c r="E16" s="522"/>
      <c r="F16" s="518"/>
      <c r="G16" s="519"/>
      <c r="H16" s="14"/>
    </row>
    <row r="17" ht="15.35" customHeight="1">
      <c r="A17" s="492"/>
      <c r="B17" t="s" s="520">
        <v>188</v>
      </c>
      <c r="C17" s="515"/>
      <c r="D17" s="521">
        <v>0</v>
      </c>
      <c r="E17" s="522">
        <v>0</v>
      </c>
      <c r="F17" s="523">
        <f>SUM(E17-D17)</f>
        <v>0</v>
      </c>
      <c r="G17" s="519">
        <f>SUM(F17/D17)</f>
      </c>
      <c r="H17" s="14"/>
    </row>
    <row r="18" ht="15.6" customHeight="1">
      <c r="A18" s="492"/>
      <c r="B18" s="514"/>
      <c r="C18" s="515"/>
      <c r="D18" s="521"/>
      <c r="E18" s="522"/>
      <c r="F18" s="518"/>
      <c r="G18" s="519"/>
      <c r="H18" s="14"/>
    </row>
    <row r="19" ht="15.35" customHeight="1">
      <c r="A19" s="492"/>
      <c r="B19" t="s" s="520">
        <v>166</v>
      </c>
      <c r="C19" s="515"/>
      <c r="D19" s="521">
        <v>9844.629999999999</v>
      </c>
      <c r="E19" s="522">
        <f>'Expend 22-23'!C67</f>
        <v>5504.44</v>
      </c>
      <c r="F19" s="523">
        <f>SUM(E19-D19)</f>
        <v>-4340.19</v>
      </c>
      <c r="G19" s="519">
        <f>SUM(F19/D19)</f>
        <v>-0.440868778207002</v>
      </c>
      <c r="H19" s="14"/>
    </row>
    <row r="20" ht="15.6" customHeight="1">
      <c r="A20" s="492"/>
      <c r="B20" s="514"/>
      <c r="C20" s="515"/>
      <c r="D20" s="521"/>
      <c r="E20" s="522"/>
      <c r="F20" s="518"/>
      <c r="G20" s="519"/>
      <c r="H20" s="14"/>
    </row>
    <row r="21" ht="15.35" customHeight="1">
      <c r="A21" s="492"/>
      <c r="B21" t="s" s="520">
        <v>189</v>
      </c>
      <c r="C21" s="515"/>
      <c r="D21" s="521">
        <v>9355.4</v>
      </c>
      <c r="E21" s="522">
        <f>E28</f>
        <v>14062.8</v>
      </c>
      <c r="F21" s="523">
        <f>SUM(E21-D21)</f>
        <v>4707.4</v>
      </c>
      <c r="G21" s="519">
        <f>SUM(F21/D21)</f>
        <v>0.50317463710798</v>
      </c>
      <c r="H21" s="14"/>
    </row>
    <row r="22" ht="16.15" customHeight="1">
      <c r="A22" s="492"/>
      <c r="B22" s="524"/>
      <c r="C22" s="525"/>
      <c r="D22" s="526"/>
      <c r="E22" s="527"/>
      <c r="F22" s="528"/>
      <c r="G22" s="529"/>
      <c r="H22" s="14"/>
    </row>
    <row r="23" ht="16.15" customHeight="1">
      <c r="A23" s="8"/>
      <c r="B23" s="249"/>
      <c r="C23" s="249"/>
      <c r="D23" s="532"/>
      <c r="E23" s="274"/>
      <c r="F23" s="249"/>
      <c r="G23" s="249"/>
      <c r="H23" s="8"/>
    </row>
    <row r="24" ht="16.15" customHeight="1">
      <c r="A24" s="8"/>
      <c r="B24" s="8"/>
      <c r="C24" s="533"/>
      <c r="D24" s="534"/>
      <c r="E24" t="s" s="535">
        <v>126</v>
      </c>
      <c r="F24" s="14"/>
      <c r="G24" s="8"/>
      <c r="H24" s="8"/>
    </row>
    <row r="25" ht="15.6" customHeight="1">
      <c r="A25" s="8"/>
      <c r="B25" s="8"/>
      <c r="C25" s="8"/>
      <c r="D25" s="218"/>
      <c r="E25" s="249"/>
      <c r="F25" s="8"/>
      <c r="G25" s="8"/>
      <c r="H25" s="8"/>
    </row>
    <row r="26" ht="15.6" customHeight="1">
      <c r="A26" s="8"/>
      <c r="B26" s="8"/>
      <c r="C26" t="s" s="536">
        <v>190</v>
      </c>
      <c r="D26" s="537">
        <f>SUM(D9:D14)</f>
        <v>22158.19</v>
      </c>
      <c r="E26" s="537">
        <f>SUM(E9:E14)</f>
        <v>20873.71</v>
      </c>
      <c r="F26" s="8"/>
      <c r="G26" s="8"/>
      <c r="H26" s="8"/>
    </row>
    <row r="27" ht="15.6" customHeight="1">
      <c r="A27" s="8"/>
      <c r="B27" s="8"/>
      <c r="C27" t="s" s="536">
        <v>191</v>
      </c>
      <c r="D27" s="537">
        <f>SUM(D15:D20)</f>
        <v>13594.77</v>
      </c>
      <c r="E27" s="537">
        <f>SUM(E15:E20)</f>
        <v>6810.91</v>
      </c>
      <c r="F27" s="8"/>
      <c r="G27" s="8"/>
      <c r="H27" s="8"/>
    </row>
    <row r="28" ht="15.6" customHeight="1">
      <c r="A28" s="8"/>
      <c r="B28" s="8"/>
      <c r="C28" t="s" s="536">
        <v>192</v>
      </c>
      <c r="D28" s="537">
        <f>SUM(D26-D27)</f>
        <v>8563.42</v>
      </c>
      <c r="E28" s="537">
        <f>SUM(E26-E27)</f>
        <v>14062.8</v>
      </c>
      <c r="F28" s="8"/>
      <c r="G28" s="8"/>
      <c r="H28" s="8"/>
    </row>
  </sheetData>
  <mergeCells count="41">
    <mergeCell ref="F7:F8"/>
    <mergeCell ref="G7:G8"/>
    <mergeCell ref="D6:G6"/>
    <mergeCell ref="F21:F22"/>
    <mergeCell ref="B6:C8"/>
    <mergeCell ref="G9:G10"/>
    <mergeCell ref="G11:G12"/>
    <mergeCell ref="G13:G14"/>
    <mergeCell ref="G15:G16"/>
    <mergeCell ref="G17:G18"/>
    <mergeCell ref="G19:G20"/>
    <mergeCell ref="G21:G22"/>
    <mergeCell ref="F9:F10"/>
    <mergeCell ref="F11:F12"/>
    <mergeCell ref="F13:F14"/>
    <mergeCell ref="F15:F16"/>
    <mergeCell ref="D19:D20"/>
    <mergeCell ref="D21:D22"/>
    <mergeCell ref="F17:F18"/>
    <mergeCell ref="F19:F20"/>
    <mergeCell ref="E11:E12"/>
    <mergeCell ref="E13:E14"/>
    <mergeCell ref="E15:E16"/>
    <mergeCell ref="E17:E18"/>
    <mergeCell ref="E19:E20"/>
    <mergeCell ref="B19:C20"/>
    <mergeCell ref="B21:C22"/>
    <mergeCell ref="D9:D10"/>
    <mergeCell ref="D7:D8"/>
    <mergeCell ref="E7:E8"/>
    <mergeCell ref="E9:E10"/>
    <mergeCell ref="B9:C10"/>
    <mergeCell ref="B11:C12"/>
    <mergeCell ref="B13:C14"/>
    <mergeCell ref="B15:C16"/>
    <mergeCell ref="B17:C18"/>
    <mergeCell ref="E21:E22"/>
    <mergeCell ref="D11:D12"/>
    <mergeCell ref="D13:D14"/>
    <mergeCell ref="D15:D16"/>
    <mergeCell ref="D17:D18"/>
  </mergeCells>
  <conditionalFormatting sqref="F9:G14 F21:G22">
    <cfRule type="cellIs" dxfId="11" priority="1" operator="lessThan" stopIfTrue="1">
      <formula>0</formula>
    </cfRule>
    <cfRule type="cellIs" dxfId="12" priority="2" operator="greaterThan" stopIfTrue="1">
      <formula>0</formula>
    </cfRule>
  </conditionalFormatting>
  <conditionalFormatting sqref="F15:G20">
    <cfRule type="cellIs" dxfId="13" priority="1" operator="greaterThan" stopIfTrue="1">
      <formula>0</formula>
    </cfRule>
    <cfRule type="cellIs" dxfId="14" priority="2"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